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4.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5.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6.xml" ContentType="application/vnd.openxmlformats-officedocument.drawing+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SHARED\COMMON\Title V Block Grant\2020-2025 MCH Work Plans\"/>
    </mc:Choice>
  </mc:AlternateContent>
  <xr:revisionPtr revIDLastSave="0" documentId="13_ncr:1_{32CD5313-49F8-4345-ADCE-C2E162946D0B}" xr6:coauthVersionLast="47" xr6:coauthVersionMax="47" xr10:uidLastSave="{00000000-0000-0000-0000-000000000000}"/>
  <bookViews>
    <workbookView xWindow="-25320" yWindow="2160" windowWidth="25440" windowHeight="15270" activeTab="4" xr2:uid="{00000000-000D-0000-FFFF-FFFF00000000}"/>
  </bookViews>
  <sheets>
    <sheet name="2020-2021" sheetId="11" r:id="rId1"/>
    <sheet name="2021-2022" sheetId="14" r:id="rId2"/>
    <sheet name="2022-2023" sheetId="19" r:id="rId3"/>
    <sheet name="2023-2024" sheetId="20" r:id="rId4"/>
    <sheet name="2024-2025" sheetId="21" r:id="rId5"/>
    <sheet name="5-Year Summary" sheetId="18" r:id="rId6"/>
  </sheets>
  <definedNames>
    <definedName name="nextDate">#REF!</definedName>
    <definedName name="pEnd">#REF!</definedName>
    <definedName name="_xlnm.Print_Area" localSheetId="0">'2020-2021'!$A$1:$G$80</definedName>
    <definedName name="_xlnm.Print_Area" localSheetId="1">'2021-2022'!$A$1:$G$80</definedName>
    <definedName name="_xlnm.Print_Area" localSheetId="2">'2022-2023'!$A$1:$G$80</definedName>
    <definedName name="_xlnm.Print_Area" localSheetId="3">'2023-2024'!$A$1:$G$80</definedName>
    <definedName name="_xlnm.Print_Area" localSheetId="4">'2024-2025'!$A$1:$G$80</definedName>
    <definedName name="_xlnm.Print_Area" localSheetId="5">'5-Year Summary'!$A$1:$F$79</definedName>
    <definedName name="thisDate">#REF!</definedName>
    <definedName name="valuevx">42.314159</definedName>
    <definedName name="vertex42_copyright" hidden="1">"© 2017 Vertex42 LLC"</definedName>
    <definedName name="vertex42_id" hidden="1">"project-planner.xlsx"</definedName>
    <definedName name="vertex42_title" hidden="1">"Project Planner Template"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7" i="19" l="1"/>
  <c r="A14" i="19"/>
  <c r="A30" i="19"/>
  <c r="A28" i="19"/>
  <c r="F69" i="21"/>
  <c r="E77" i="18" s="1"/>
  <c r="F62" i="21"/>
  <c r="E69" i="18" s="1"/>
  <c r="F56" i="21"/>
  <c r="E62" i="18" s="1"/>
  <c r="F47" i="21"/>
  <c r="E52" i="18" s="1"/>
  <c r="F41" i="21"/>
  <c r="E45" i="18" s="1"/>
  <c r="F34" i="21"/>
  <c r="E37" i="18" s="1"/>
  <c r="F25" i="21"/>
  <c r="E27" i="18" s="1"/>
  <c r="F18" i="21"/>
  <c r="E19" i="18" s="1"/>
  <c r="F12" i="21"/>
  <c r="E12" i="18" s="1"/>
  <c r="H4" i="21" a="1"/>
  <c r="H4" i="21" s="1"/>
  <c r="A4" i="21" s="1"/>
  <c r="H3" i="21" a="1"/>
  <c r="H3" i="21" s="1"/>
  <c r="A3" i="21" s="1"/>
  <c r="H2" i="21" a="1"/>
  <c r="H2" i="21" s="1"/>
  <c r="A2" i="21" s="1"/>
  <c r="F69" i="20"/>
  <c r="E76" i="18" s="1"/>
  <c r="F62" i="20"/>
  <c r="E68" i="18" s="1"/>
  <c r="E61" i="18"/>
  <c r="F47" i="20"/>
  <c r="E51" i="18" s="1"/>
  <c r="F41" i="20"/>
  <c r="E44" i="18" s="1"/>
  <c r="E36" i="18"/>
  <c r="F25" i="20"/>
  <c r="E26" i="18" s="1"/>
  <c r="F18" i="20"/>
  <c r="E18" i="18" s="1"/>
  <c r="F12" i="20"/>
  <c r="E11" i="18" s="1"/>
  <c r="H4" i="20" a="1"/>
  <c r="H4" i="20" s="1"/>
  <c r="A4" i="20" s="1"/>
  <c r="H3" i="20" a="1"/>
  <c r="H3" i="20" s="1"/>
  <c r="A3" i="20" s="1"/>
  <c r="H2" i="20" a="1"/>
  <c r="H2" i="20" s="1"/>
  <c r="A2" i="20" s="1"/>
  <c r="F69" i="19"/>
  <c r="E75" i="18" s="1"/>
  <c r="F62" i="19"/>
  <c r="E67" i="18" s="1"/>
  <c r="E60" i="18"/>
  <c r="F47" i="19"/>
  <c r="E50" i="18" s="1"/>
  <c r="F41" i="19"/>
  <c r="E43" i="18" s="1"/>
  <c r="E35" i="18"/>
  <c r="F25" i="19"/>
  <c r="E25" i="18" s="1"/>
  <c r="F18" i="19"/>
  <c r="E17" i="18" s="1"/>
  <c r="F12" i="19"/>
  <c r="E10" i="18" s="1"/>
  <c r="H4" i="19" a="1"/>
  <c r="H4" i="19" s="1"/>
  <c r="A4" i="19" s="1"/>
  <c r="H3" i="19" a="1"/>
  <c r="H3" i="19" s="1"/>
  <c r="A3" i="19" s="1"/>
  <c r="H2" i="19" a="1"/>
  <c r="H2" i="19" s="1"/>
  <c r="A2" i="19" s="1"/>
  <c r="G4" i="18" a="1"/>
  <c r="G4" i="18" s="1"/>
  <c r="A4" i="18" s="1"/>
  <c r="G3" i="18" a="1"/>
  <c r="G3" i="18" s="1"/>
  <c r="A3" i="18" s="1"/>
  <c r="G2" i="18" a="1"/>
  <c r="G2" i="18" s="1"/>
  <c r="A2" i="18" s="1"/>
  <c r="F70" i="14" l="1"/>
  <c r="F70" i="19" s="1"/>
  <c r="F70" i="20" s="1"/>
  <c r="F70" i="21" s="1"/>
  <c r="E79" i="18" s="1"/>
  <c r="F69" i="14"/>
  <c r="E74" i="18" s="1"/>
  <c r="F63" i="14"/>
  <c r="F63" i="19" s="1"/>
  <c r="F63" i="20" s="1"/>
  <c r="F63" i="21" s="1"/>
  <c r="E71" i="18" s="1"/>
  <c r="F62" i="14"/>
  <c r="E66" i="18" s="1"/>
  <c r="F57" i="20"/>
  <c r="F57" i="21" s="1"/>
  <c r="E64" i="18" s="1"/>
  <c r="E59" i="18"/>
  <c r="F48" i="14"/>
  <c r="F48" i="19" s="1"/>
  <c r="F48" i="20" s="1"/>
  <c r="F48" i="21" s="1"/>
  <c r="E54" i="18" s="1"/>
  <c r="F47" i="14"/>
  <c r="E49" i="18" s="1"/>
  <c r="F42" i="14"/>
  <c r="F42" i="19" s="1"/>
  <c r="F42" i="20" s="1"/>
  <c r="F42" i="21" s="1"/>
  <c r="E47" i="18" s="1"/>
  <c r="F41" i="14"/>
  <c r="E42" i="18" s="1"/>
  <c r="F35" i="21"/>
  <c r="E39" i="18" s="1"/>
  <c r="E34" i="18"/>
  <c r="F26" i="14"/>
  <c r="F26" i="19" s="1"/>
  <c r="F26" i="20" s="1"/>
  <c r="F26" i="21" s="1"/>
  <c r="E29" i="18" s="1"/>
  <c r="F25" i="14"/>
  <c r="E24" i="18" s="1"/>
  <c r="F19" i="14"/>
  <c r="F19" i="19" s="1"/>
  <c r="F19" i="20" s="1"/>
  <c r="F19" i="21" s="1"/>
  <c r="E21" i="18" s="1"/>
  <c r="F18" i="14"/>
  <c r="E16" i="18" s="1"/>
  <c r="F13" i="19"/>
  <c r="F13" i="20" s="1"/>
  <c r="F13" i="21" s="1"/>
  <c r="E14" i="18" s="1"/>
  <c r="F12" i="14"/>
  <c r="E9" i="18" s="1"/>
  <c r="H50" i="14" a="1"/>
  <c r="H50" i="14" s="1"/>
  <c r="H50" i="19" s="1" a="1"/>
  <c r="H50" i="19" s="1"/>
  <c r="A50" i="19" s="1"/>
  <c r="H50" i="20" s="1" a="1"/>
  <c r="H50" i="20" s="1"/>
  <c r="A50" i="20" s="1"/>
  <c r="H50" i="21" s="1" a="1"/>
  <c r="H50" i="21" s="1"/>
  <c r="A50" i="21" s="1"/>
  <c r="G56" i="18" s="1" a="1"/>
  <c r="G56" i="18" s="1"/>
  <c r="A56" i="18" s="1"/>
  <c r="H28" i="14" a="1"/>
  <c r="H28" i="14" s="1"/>
  <c r="H28" i="19" s="1" a="1"/>
  <c r="H28" i="19" s="1"/>
  <c r="H28" i="20" s="1" a="1"/>
  <c r="H28" i="20" s="1"/>
  <c r="A28" i="20" s="1"/>
  <c r="H28" i="21" s="1" a="1"/>
  <c r="H28" i="21" s="1"/>
  <c r="A28" i="21" s="1"/>
  <c r="G31" i="18" s="1" a="1"/>
  <c r="G31" i="18" s="1"/>
  <c r="A31" i="18" s="1"/>
  <c r="H6" i="14" a="1"/>
  <c r="H6" i="14" s="1"/>
  <c r="H6" i="19" s="1" a="1"/>
  <c r="H6" i="19" s="1"/>
  <c r="H6" i="20" s="1" a="1"/>
  <c r="H6" i="20" s="1"/>
  <c r="H6" i="21" s="1" a="1"/>
  <c r="H6" i="21" s="1"/>
  <c r="A6" i="21" s="1"/>
  <c r="G6" i="18" s="1" a="1"/>
  <c r="G6" i="18" s="1"/>
  <c r="A6" i="18" s="1"/>
  <c r="K65" i="14" a="1"/>
  <c r="K65" i="14" s="1"/>
  <c r="H65" i="14" a="1"/>
  <c r="K58" i="14" a="1"/>
  <c r="H58" i="14" a="1"/>
  <c r="K52" i="14" a="1"/>
  <c r="K52" i="14" s="1"/>
  <c r="H52" i="14" a="1"/>
  <c r="K43" i="14" a="1"/>
  <c r="H43" i="14" a="1"/>
  <c r="K37" i="14" a="1"/>
  <c r="K37" i="14" s="1"/>
  <c r="H37" i="14" a="1"/>
  <c r="K30" i="14" a="1"/>
  <c r="H30" i="14" a="1"/>
  <c r="K21" i="14" a="1"/>
  <c r="K21" i="14" s="1"/>
  <c r="D21" i="14" s="1"/>
  <c r="H21" i="14" a="1"/>
  <c r="K14" i="14" a="1"/>
  <c r="H14" i="14" a="1"/>
  <c r="H14" i="14" s="1"/>
  <c r="F69" i="11"/>
  <c r="E73" i="18" s="1"/>
  <c r="F62" i="11"/>
  <c r="E65" i="18" s="1"/>
  <c r="E58" i="18"/>
  <c r="F47" i="11"/>
  <c r="E48" i="18" s="1"/>
  <c r="F41" i="11"/>
  <c r="E41" i="18" s="1"/>
  <c r="E33" i="18"/>
  <c r="F25" i="11"/>
  <c r="E23" i="18" s="1"/>
  <c r="F18" i="11"/>
  <c r="E15" i="18" s="1"/>
  <c r="F12" i="11"/>
  <c r="E8" i="18" s="1"/>
  <c r="K8" i="14" a="1"/>
  <c r="K8" i="14" s="1"/>
  <c r="D8" i="14" s="1"/>
  <c r="H8" i="14" a="1"/>
  <c r="H8" i="14" s="1"/>
  <c r="A8" i="14" s="1"/>
  <c r="H4" i="14" a="1"/>
  <c r="H4" i="14" s="1"/>
  <c r="A4" i="14" s="1"/>
  <c r="H3" i="14" a="1"/>
  <c r="H3" i="14" s="1"/>
  <c r="A3" i="14" s="1"/>
  <c r="H2" i="14" a="1"/>
  <c r="H2" i="14" s="1"/>
  <c r="A2" i="14" s="1"/>
  <c r="E38" i="18" l="1"/>
  <c r="K30" i="14"/>
  <c r="K43" i="14"/>
  <c r="K58" i="14"/>
  <c r="H21" i="14"/>
  <c r="A21" i="14" s="1"/>
  <c r="K8" i="19" a="1"/>
  <c r="K8" i="19" s="1"/>
  <c r="D8" i="19" s="1"/>
  <c r="H37" i="14"/>
  <c r="H52" i="14"/>
  <c r="H65" i="14"/>
  <c r="A65" i="14" s="1"/>
  <c r="H8" i="19" a="1"/>
  <c r="H8" i="19" s="1"/>
  <c r="K14" i="14"/>
  <c r="D14" i="14" s="1"/>
  <c r="H14" i="19" a="1"/>
  <c r="H14" i="19" s="1"/>
  <c r="H30" i="14"/>
  <c r="H43" i="14"/>
  <c r="A43" i="14" s="1"/>
  <c r="H58" i="14"/>
  <c r="K21" i="19" a="1"/>
  <c r="K37" i="19" a="1"/>
  <c r="K37" i="19" s="1"/>
  <c r="K52" i="19" a="1"/>
  <c r="K65" i="19" a="1"/>
  <c r="E78" i="18"/>
  <c r="E70" i="18"/>
  <c r="E63" i="18"/>
  <c r="E53" i="18"/>
  <c r="E46" i="18"/>
  <c r="E28" i="18"/>
  <c r="E20" i="18"/>
  <c r="E13" i="18"/>
  <c r="K8" i="20" l="1" a="1"/>
  <c r="K37" i="20" a="1"/>
  <c r="H8" i="20" a="1"/>
  <c r="H52" i="19" a="1"/>
  <c r="H52" i="19" s="1"/>
  <c r="K65" i="19"/>
  <c r="H58" i="19" a="1"/>
  <c r="H30" i="19" a="1"/>
  <c r="H65" i="19" a="1"/>
  <c r="H21" i="19" a="1"/>
  <c r="K43" i="19" a="1"/>
  <c r="K14" i="19" a="1"/>
  <c r="K52" i="19"/>
  <c r="K21" i="19"/>
  <c r="D21" i="19" s="1"/>
  <c r="H43" i="19" a="1"/>
  <c r="H43" i="19" s="1"/>
  <c r="A43" i="19" s="1"/>
  <c r="H14" i="20" a="1"/>
  <c r="H14" i="20" s="1"/>
  <c r="A14" i="20" s="1"/>
  <c r="H37" i="19" a="1"/>
  <c r="K58" i="19" a="1"/>
  <c r="K30" i="19" a="1"/>
  <c r="H14" i="21" l="1" a="1"/>
  <c r="H52" i="20" a="1"/>
  <c r="H52" i="20" s="1"/>
  <c r="A52" i="20" s="1"/>
  <c r="K52" i="20" a="1"/>
  <c r="K52" i="20" s="1"/>
  <c r="D52" i="20" s="1"/>
  <c r="K30" i="19"/>
  <c r="H37" i="19"/>
  <c r="K43" i="19"/>
  <c r="H65" i="19"/>
  <c r="A65" i="19" s="1"/>
  <c r="H58" i="19"/>
  <c r="A58" i="19" s="1"/>
  <c r="K37" i="20"/>
  <c r="D37" i="20" s="1"/>
  <c r="H43" i="20" a="1"/>
  <c r="K65" i="20" a="1"/>
  <c r="K65" i="20" s="1"/>
  <c r="D65" i="20" s="1"/>
  <c r="K58" i="19"/>
  <c r="K21" i="20" a="1"/>
  <c r="K21" i="20" s="1"/>
  <c r="D21" i="20" s="1"/>
  <c r="K14" i="19"/>
  <c r="D14" i="19" s="1"/>
  <c r="H21" i="19"/>
  <c r="A21" i="19" s="1"/>
  <c r="H30" i="19"/>
  <c r="H8" i="20"/>
  <c r="A8" i="20" s="1"/>
  <c r="K8" i="20"/>
  <c r="D8" i="20" s="1"/>
  <c r="H52" i="21" l="1" a="1"/>
  <c r="H30" i="20" a="1"/>
  <c r="H58" i="20" a="1"/>
  <c r="H37" i="20" a="1"/>
  <c r="K8" i="21" a="1"/>
  <c r="H21" i="20" a="1"/>
  <c r="H65" i="20" a="1"/>
  <c r="H65" i="20" s="1"/>
  <c r="A65" i="20" s="1"/>
  <c r="K30" i="20" a="1"/>
  <c r="K30" i="20" s="1"/>
  <c r="D30" i="20" s="1"/>
  <c r="H8" i="21" a="1"/>
  <c r="H8" i="21" s="1"/>
  <c r="A8" i="21" s="1"/>
  <c r="K14" i="20" a="1"/>
  <c r="K58" i="20" a="1"/>
  <c r="K58" i="20" s="1"/>
  <c r="H43" i="20"/>
  <c r="A43" i="20" s="1"/>
  <c r="K43" i="20" a="1"/>
  <c r="K43" i="20" s="1"/>
  <c r="D43" i="20" s="1"/>
  <c r="K21" i="21" a="1"/>
  <c r="K21" i="21" s="1"/>
  <c r="D21" i="21" s="1"/>
  <c r="K52" i="21" a="1"/>
  <c r="K52" i="21" s="1"/>
  <c r="D52" i="21" s="1"/>
  <c r="K65" i="21" a="1"/>
  <c r="K65" i="21" s="1"/>
  <c r="D65" i="21" s="1"/>
  <c r="K37" i="21" a="1"/>
  <c r="H14" i="21"/>
  <c r="A14" i="21" s="1"/>
  <c r="J73" i="18" l="1" a="1"/>
  <c r="G8" i="18" a="1"/>
  <c r="K58" i="21" a="1"/>
  <c r="K43" i="21" a="1"/>
  <c r="K43" i="21" s="1"/>
  <c r="D43" i="21" s="1"/>
  <c r="J58" i="18" a="1"/>
  <c r="K30" i="21" a="1"/>
  <c r="H21" i="20"/>
  <c r="A21" i="20" s="1"/>
  <c r="H37" i="20"/>
  <c r="A37" i="20" s="1"/>
  <c r="H30" i="20"/>
  <c r="A30" i="20" s="1"/>
  <c r="J23" i="18" a="1"/>
  <c r="J23" i="18" s="1"/>
  <c r="C23" i="18" s="1"/>
  <c r="G15" i="18" a="1"/>
  <c r="H43" i="21" a="1"/>
  <c r="H43" i="21" s="1"/>
  <c r="A43" i="21" s="1"/>
  <c r="H65" i="21" a="1"/>
  <c r="H65" i="21" s="1"/>
  <c r="A65" i="21" s="1"/>
  <c r="K37" i="21"/>
  <c r="D37" i="21" s="1"/>
  <c r="K14" i="20"/>
  <c r="D14" i="20" s="1"/>
  <c r="K8" i="21"/>
  <c r="D8" i="21" s="1"/>
  <c r="H58" i="20"/>
  <c r="A58" i="20" s="1"/>
  <c r="H52" i="21"/>
  <c r="A52" i="21" s="1"/>
  <c r="J48" i="18" l="1" a="1"/>
  <c r="H58" i="21" a="1"/>
  <c r="H37" i="21" a="1"/>
  <c r="H37" i="21" s="1"/>
  <c r="A37" i="21" s="1"/>
  <c r="K30" i="21"/>
  <c r="D30" i="21" s="1"/>
  <c r="G8" i="18"/>
  <c r="A8" i="18" s="1"/>
  <c r="G58" i="18" a="1"/>
  <c r="G58" i="18" s="1"/>
  <c r="A58" i="18" s="1"/>
  <c r="K14" i="21" a="1"/>
  <c r="K14" i="21" s="1"/>
  <c r="D14" i="21" s="1"/>
  <c r="G73" i="18" a="1"/>
  <c r="G73" i="18" s="1"/>
  <c r="A73" i="18" s="1"/>
  <c r="H30" i="21" a="1"/>
  <c r="J8" i="18" a="1"/>
  <c r="J8" i="18" s="1"/>
  <c r="C8" i="18" s="1"/>
  <c r="G48" i="18" a="1"/>
  <c r="J41" i="18" a="1"/>
  <c r="H21" i="21" a="1"/>
  <c r="H21" i="21" s="1"/>
  <c r="A21" i="21" s="1"/>
  <c r="G15" i="18"/>
  <c r="A15" i="18" s="1"/>
  <c r="J58" i="18"/>
  <c r="C58" i="18" s="1"/>
  <c r="K58" i="21"/>
  <c r="D58" i="21" s="1"/>
  <c r="J73" i="18"/>
  <c r="C73" i="18" s="1"/>
  <c r="G23" i="18" l="1" a="1"/>
  <c r="G23" i="18" s="1"/>
  <c r="A23" i="18" s="1"/>
  <c r="G41" i="18" a="1"/>
  <c r="G41" i="18" s="1"/>
  <c r="A41" i="18" s="1"/>
  <c r="G48" i="18"/>
  <c r="A48" i="18" s="1"/>
  <c r="H30" i="21"/>
  <c r="A30" i="21" s="1"/>
  <c r="G33" i="18" s="1" a="1"/>
  <c r="G33" i="18" s="1"/>
  <c r="A33" i="18" s="1"/>
  <c r="J15" i="18" a="1"/>
  <c r="J15" i="18" s="1"/>
  <c r="C15" i="18" s="1"/>
  <c r="J33" i="18" a="1"/>
  <c r="J33" i="18" s="1"/>
  <c r="C33" i="18" s="1"/>
  <c r="J65" i="18" a="1"/>
  <c r="J65" i="18" s="1"/>
  <c r="C65" i="18" s="1"/>
  <c r="J41" i="18"/>
  <c r="C41" i="18" s="1"/>
  <c r="H58" i="21"/>
  <c r="G65" i="18" s="1" a="1"/>
  <c r="G65" i="18" s="1"/>
  <c r="A65" i="18" s="1"/>
  <c r="J48" i="18"/>
  <c r="C48" i="1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<sst xmlns="http://schemas.openxmlformats.org/spreadsheetml/2006/main" count="719" uniqueCount="140">
  <si>
    <t>Title V/ Maternal and Child Health (MCH) Action Plan: October 1 , 2020 - September 30, 2021</t>
  </si>
  <si>
    <t>Time
Period</t>
  </si>
  <si>
    <t>Reporting Over Time Period</t>
  </si>
  <si>
    <t>Oct 1 - Dec 31 (Baseline)</t>
  </si>
  <si>
    <t>Jan 1 - Mar 31</t>
  </si>
  <si>
    <t>Jul 1 - Sep 30</t>
  </si>
  <si>
    <t>Apr 1 - Jun 30</t>
  </si>
  <si>
    <r>
      <t>Objective</t>
    </r>
    <r>
      <rPr>
        <sz val="28"/>
        <color theme="1"/>
        <rFont val="Cambria"/>
        <family val="1"/>
      </rPr>
      <t xml:space="preserve"> </t>
    </r>
    <r>
      <rPr>
        <b/>
        <sz val="28"/>
        <color theme="1"/>
        <rFont val="Cambria"/>
        <family val="1"/>
      </rPr>
      <t xml:space="preserve">1 </t>
    </r>
    <r>
      <rPr>
        <sz val="28"/>
        <color theme="1"/>
        <rFont val="Cambria"/>
        <family val="1"/>
      </rPr>
      <t xml:space="preserve">(a statement of intention with actual achievement and results can be measured and compared - SMART)
</t>
    </r>
  </si>
  <si>
    <r>
      <t>Objective 2</t>
    </r>
    <r>
      <rPr>
        <sz val="28"/>
        <color theme="1"/>
        <rFont val="Cambria"/>
        <family val="1"/>
      </rPr>
      <t xml:space="preserve"> (a statement of intention with actual achievement and results can be measured and compared - SMART)
</t>
    </r>
  </si>
  <si>
    <r>
      <rPr>
        <b/>
        <sz val="24"/>
        <rFont val="Cambria"/>
        <family val="1"/>
      </rPr>
      <t>Strategy</t>
    </r>
    <r>
      <rPr>
        <sz val="24"/>
        <rFont val="Cambria"/>
        <family val="1"/>
      </rPr>
      <t xml:space="preserve"> (a general approach taken to achieve the objective)</t>
    </r>
  </si>
  <si>
    <r>
      <rPr>
        <b/>
        <sz val="24"/>
        <rFont val="Cambria"/>
        <family val="1"/>
      </rPr>
      <t>Activities</t>
    </r>
    <r>
      <rPr>
        <sz val="24"/>
        <rFont val="Cambria"/>
        <family val="1"/>
      </rPr>
      <t xml:space="preserve"> (specific
actions to implement
strategy)</t>
    </r>
  </si>
  <si>
    <t>b.</t>
  </si>
  <si>
    <t>c.</t>
  </si>
  <si>
    <t>a.1.</t>
  </si>
  <si>
    <t>b.1.</t>
  </si>
  <si>
    <t>c.1.</t>
  </si>
  <si>
    <r>
      <t>Objective 3</t>
    </r>
    <r>
      <rPr>
        <sz val="28"/>
        <color theme="1"/>
        <rFont val="Cambria"/>
        <family val="1"/>
      </rPr>
      <t xml:space="preserve"> (a statement of intention with actual achievement and results can be measured and compared - SMART)
</t>
    </r>
  </si>
  <si>
    <t>2020 - 2021 Total</t>
  </si>
  <si>
    <t>2020 - 2025 Goal</t>
  </si>
  <si>
    <r>
      <t xml:space="preserve">Annual </t>
    </r>
    <r>
      <rPr>
        <b/>
        <i/>
        <sz val="28"/>
        <color theme="1"/>
        <rFont val="Cambria"/>
        <family val="1"/>
      </rPr>
      <t>Report</t>
    </r>
    <r>
      <rPr>
        <b/>
        <sz val="28"/>
        <color theme="1"/>
        <rFont val="Cambria"/>
        <family val="1"/>
      </rPr>
      <t xml:space="preserve"> Narrative for October 1, 2020 - September 30, 2021</t>
    </r>
  </si>
  <si>
    <r>
      <t xml:space="preserve">Annual </t>
    </r>
    <r>
      <rPr>
        <b/>
        <i/>
        <sz val="28"/>
        <color theme="1"/>
        <rFont val="Cambria"/>
        <family val="1"/>
      </rPr>
      <t>Plan</t>
    </r>
    <r>
      <rPr>
        <b/>
        <sz val="28"/>
        <color theme="1"/>
        <rFont val="Cambria"/>
        <family val="1"/>
      </rPr>
      <t xml:space="preserve"> Narrative for October 1, 2020 - September 30, 2021</t>
    </r>
  </si>
  <si>
    <t>Title V/ Maternal and Child Health (MCH) Action Plan: October 1 , 2021 - September 30, 2022</t>
  </si>
  <si>
    <t>Evidence-Based or 
-Informed Strategy
Measure (ESM)</t>
  </si>
  <si>
    <r>
      <rPr>
        <b/>
        <sz val="24"/>
        <rFont val="Cambria"/>
        <family val="1"/>
      </rPr>
      <t xml:space="preserve">Resources Available
</t>
    </r>
    <r>
      <rPr>
        <sz val="24"/>
        <rFont val="Cambria"/>
        <family val="1"/>
      </rPr>
      <t>to implement strategy (Braiding and Layering)</t>
    </r>
  </si>
  <si>
    <r>
      <t xml:space="preserve">Annual </t>
    </r>
    <r>
      <rPr>
        <b/>
        <i/>
        <sz val="28"/>
        <color theme="1"/>
        <rFont val="Cambria"/>
        <family val="1"/>
      </rPr>
      <t>Plan</t>
    </r>
    <r>
      <rPr>
        <b/>
        <sz val="28"/>
        <color theme="1"/>
        <rFont val="Cambria"/>
        <family val="1"/>
      </rPr>
      <t xml:space="preserve"> Narrative for October 1, 2021 - September 30, 2022</t>
    </r>
  </si>
  <si>
    <r>
      <t xml:space="preserve">Annual </t>
    </r>
    <r>
      <rPr>
        <b/>
        <i/>
        <sz val="28"/>
        <color theme="1"/>
        <rFont val="Cambria"/>
        <family val="1"/>
      </rPr>
      <t>Report</t>
    </r>
    <r>
      <rPr>
        <b/>
        <sz val="28"/>
        <color theme="1"/>
        <rFont val="Cambria"/>
        <family val="1"/>
      </rPr>
      <t xml:space="preserve"> Narrative for October 1, 2021 - September 30, 2022</t>
    </r>
  </si>
  <si>
    <t>2021 - 2022 Total</t>
  </si>
  <si>
    <t>Oct 1 - Dec 31</t>
  </si>
  <si>
    <t>Title V/ Maternal and Child Health (MCH) Action Plan: October 1 , 2022 - September 30, 2023</t>
  </si>
  <si>
    <t>2022 - 2023 Total</t>
  </si>
  <si>
    <r>
      <t xml:space="preserve">Annual </t>
    </r>
    <r>
      <rPr>
        <b/>
        <i/>
        <sz val="28"/>
        <color theme="1"/>
        <rFont val="Cambria"/>
        <family val="1"/>
      </rPr>
      <t>Plan</t>
    </r>
    <r>
      <rPr>
        <b/>
        <sz val="28"/>
        <color theme="1"/>
        <rFont val="Cambria"/>
        <family val="1"/>
      </rPr>
      <t xml:space="preserve"> Narrative for October 1, 2022 - September 30, 2023</t>
    </r>
  </si>
  <si>
    <r>
      <t xml:space="preserve">Annual </t>
    </r>
    <r>
      <rPr>
        <b/>
        <i/>
        <sz val="28"/>
        <color theme="1"/>
        <rFont val="Cambria"/>
        <family val="1"/>
      </rPr>
      <t>Report</t>
    </r>
    <r>
      <rPr>
        <b/>
        <sz val="28"/>
        <color theme="1"/>
        <rFont val="Cambria"/>
        <family val="1"/>
      </rPr>
      <t xml:space="preserve"> Narrative for October 1, 2022 - September 30, 2023</t>
    </r>
  </si>
  <si>
    <t>Title V/ Maternal and Child Health (MCH) Action Plan: October 1 , 2023 - September 30, 2024</t>
  </si>
  <si>
    <t>2023 - 2024 Total</t>
  </si>
  <si>
    <r>
      <t xml:space="preserve">Annual </t>
    </r>
    <r>
      <rPr>
        <b/>
        <i/>
        <sz val="28"/>
        <color theme="1"/>
        <rFont val="Cambria"/>
        <family val="1"/>
      </rPr>
      <t>Plan</t>
    </r>
    <r>
      <rPr>
        <b/>
        <sz val="28"/>
        <color theme="1"/>
        <rFont val="Cambria"/>
        <family val="1"/>
      </rPr>
      <t xml:space="preserve"> Narrative for October 1, 2023 - September 30, 2024</t>
    </r>
  </si>
  <si>
    <r>
      <t xml:space="preserve">Annual </t>
    </r>
    <r>
      <rPr>
        <b/>
        <i/>
        <sz val="28"/>
        <color theme="1"/>
        <rFont val="Cambria"/>
        <family val="1"/>
      </rPr>
      <t>Report</t>
    </r>
    <r>
      <rPr>
        <b/>
        <sz val="28"/>
        <color theme="1"/>
        <rFont val="Cambria"/>
        <family val="1"/>
      </rPr>
      <t xml:space="preserve"> Narrative for October 1, 2023 - September 30, 2024</t>
    </r>
  </si>
  <si>
    <t>Title V/ Maternal and Child Health (MCH) Action Plan: October 1 , 2024 - September 30, 2025</t>
  </si>
  <si>
    <t>2024 - 2025 Total</t>
  </si>
  <si>
    <r>
      <t xml:space="preserve">Annual </t>
    </r>
    <r>
      <rPr>
        <b/>
        <i/>
        <sz val="28"/>
        <color theme="1"/>
        <rFont val="Cambria"/>
        <family val="1"/>
      </rPr>
      <t>Plan</t>
    </r>
    <r>
      <rPr>
        <b/>
        <sz val="28"/>
        <color theme="1"/>
        <rFont val="Cambria"/>
        <family val="1"/>
      </rPr>
      <t xml:space="preserve"> Narrative for October 1, 2024 - September 30, 2025</t>
    </r>
  </si>
  <si>
    <r>
      <t xml:space="preserve">Annual </t>
    </r>
    <r>
      <rPr>
        <b/>
        <i/>
        <sz val="28"/>
        <color theme="1"/>
        <rFont val="Cambria"/>
        <family val="1"/>
      </rPr>
      <t>Report</t>
    </r>
    <r>
      <rPr>
        <b/>
        <sz val="28"/>
        <color theme="1"/>
        <rFont val="Cambria"/>
        <family val="1"/>
      </rPr>
      <t xml:space="preserve"> Narrative for October 1, 2024 - September 30, 2025</t>
    </r>
  </si>
  <si>
    <t>Title V/ Maternal and Child Health (MCH) Action Plan: October 1 , 2021 - September 30, 2025</t>
  </si>
  <si>
    <t>2020 - 2025 Grand Total</t>
  </si>
  <si>
    <r>
      <rPr>
        <b/>
        <sz val="24"/>
        <rFont val="Cambria"/>
        <family val="1"/>
      </rPr>
      <t xml:space="preserve">Resources Contributed
</t>
    </r>
    <r>
      <rPr>
        <sz val="24"/>
        <rFont val="Cambria"/>
        <family val="1"/>
      </rPr>
      <t>to implement strategy (Braiding and Layering)</t>
    </r>
  </si>
  <si>
    <t>Numbers/
Percent
Achieved</t>
  </si>
  <si>
    <t>c.1</t>
  </si>
  <si>
    <t>Population Domain: Adolescents</t>
  </si>
  <si>
    <t>Priority Need: Adolescent well visit, with an emphasis on overall health including depression screening, obesity prevention and immunization</t>
  </si>
  <si>
    <t xml:space="preserve">NPM#10: Percent of adolescents, ages 12-17, with a preventive medical visit in the past year </t>
  </si>
  <si>
    <t xml:space="preserve">a. Engage with Title X partners with similar activities to build and/or expand on current activities. </t>
  </si>
  <si>
    <t xml:space="preserve">b. </t>
  </si>
  <si>
    <t>Title V will improve access to mental health/behavioral health services to adolescents by September 30, 2021.</t>
  </si>
  <si>
    <t xml:space="preserve">a. Percent of adolscent aged 12-17 with adolescent well-visit in Family Planning Clinic. </t>
  </si>
  <si>
    <t xml:space="preserve">a.1. Pediatric Mental Health grant. 
a2. UND Center for Medicine Bismarck. 
a3. Family Planning Program                              </t>
  </si>
  <si>
    <t xml:space="preserve">a. </t>
  </si>
  <si>
    <t>a. Engage tribal nations and other existing adolescent groups to consult in activites related to adolescent health.</t>
  </si>
  <si>
    <t>By September 30, 2025, Title V will actively engage youth in activities to address and improve comprehensive adolescent health care throughout the state (e.g., depression screening, obesity prevention, and immunizations).</t>
  </si>
  <si>
    <t>a.1. Youth will be invited to Title V meetings/calls where topics around adolescent health will be addressed.                      a2. An in-person meeting targeting youth attendees will take place to initiate youth engagement activities and formalize partnerships.                 a.3. A social media campaign will be created to educate youth about taking charge of their health.                            a.4. A stipend process for youth consultation will be implemented to improve youth investment in activities.</t>
  </si>
  <si>
    <t>a.1. HPV, STI and pregnacy prevention activities already occurring serve as an opportunity to form partnerships.</t>
  </si>
  <si>
    <t xml:space="preserve">a.1. Meetings with Title X partners will take place to begin identifying and collaborating on current projects.                          a2. A social media campaign will be created to educate youth about taking charge of their health.                           </t>
  </si>
  <si>
    <t>a. The percentage of adolescents served in Title X clinics that received services for HPV, STI, or pregnancy prevention.</t>
  </si>
  <si>
    <t>a.1. Existing youth council in Belcourt                                  a2. Youth in North Dakota</t>
  </si>
  <si>
    <t>a. By September 30, 2021, Title V will utilize various methods of data collection to identify and overcome barriers to accessing mental/behavioral health services for adolescents.</t>
  </si>
  <si>
    <t xml:space="preserve">a.1. Title V will work with behavioral health partners to examine the referral process for mental health/behavioral health services.                                    A2. Questions regarding sexual orientation will be added to questionnaires at UND and Family Planning services.                   </t>
  </si>
  <si>
    <t>By September 30, 2025, Title V will engage and collaborate with new and existing partners to braid and layer funding and other potential resources.</t>
  </si>
  <si>
    <r>
      <rPr>
        <sz val="20"/>
        <rFont val="Arial"/>
        <family val="2"/>
      </rPr>
      <t xml:space="preserve">Adolescence is a period of major physical, psychological, and social development. As adolescents move from childhood to adulthood, they assume individual responsibility for health habits, and those who have chronic health problems take on a greater role in managing those conditions. Physical health is critical to overall well-being and is often influenced by lifestyle factors. Initiation of risky behaviors, such as unsafe sexual activity, unsafe driving, and substance use, is a critical health issue during adolescence, as adolescents try on adult roles and behaviors. An annual preventive well visit may help adolescents adopt or maintain healthy habits and behaviors, avoid health‐damaging behaviors, manage chronic conditions, and prevent disease. North Dakota is a robust state that has a diverse and unique landscape when it comes to geography and population.  It is North Dakota’s goal to ensure that adolescent access to care is met across the state, in every corner, from rural settings to urban areas. 
The Bright Futures guidelines recommends that adolescents have an annual health checkup from age 11 through 21. The visit should cover a comprehensive set of preventive services, such as a physical examination, immunizations, and discussion of health‐related behaviors including healthy eating, physical activity, substance use, sexual behavior, violence, and motor vehicle safety. According to the 2016-2017 National Survey of Children’s Health, 75.4% of North Dakota adolescents reported having a preventative visit within the last year. This is just slightly below the national average of 78.7%. However, North Dakota’s 2019 Youth Risk Behavior Survey (YRBS) indicated that a shocking 31% of adolescents reported experiencing depressive symptoms, and that 13% of North Dakota adolescents are obese. The 2019 YRBS also indicated that the North Dakota adolescent suicide rate is 70% higher than the national average at 17.9 per 100,000 (North Dakota) versus 10.5 per 100,00 (national). The North Dakota YRBS will be administered once again in March 2021 to North Dakota middle school and high school students to further assess and compare data trends. 
Youth engagement is a basic building block to improve infrastructure for comprehensive adolescent health care. By creating opportunities for collaboration and partnerships with adolescents or entities that work alongside adolescents, optimal and holistic care will be provided across North Dakota. Engagement of tribal nations and other adolescent groups will take place to ensure that activities related to adolescent health is adolescent-driven. Adolescents will be engaged in an advisory capacity to provide input into adolescent-focused projects regarding topics such as well-visits, immunizations, safer behaviors (drugs, alcohol, sex) and resource development. Currently a youth from the Mandan Hidatsa Arikara (MHA) Nation participates in the Maternal Child Health (MCH) patterns planning workgroup. It is anticipated that regular youth participation in calls/meetings will continue forward. In addition, an untapped pre-existing youth council already convenes in the tribal community of Belcourt, North Dakota. By implementing a stipend process to expand youth investment, it is anticipated that additional partnerships can be built between previously engaged youth and new potential members to provide input into adolescent health activities. Title V staff will invite interested youth to various Title V meetings, calls, and at least one in-person meeting to discuss potential projects. One particular project, a social media campaign, will be created to educate youth about taking charge of health. 
Although Title V already has close working relationships several programs that serve adolescents and youth (e.g., North Dakota Family Planning Clinics, North Dakota Women's Way, North Dakota State University Extension Services, North Dakota Immunization Program, the North Dakota Pediatric Mental Health Assess Grant, local public health tobacco prevention programs, etc.), these are anticipated to be strengthened even further. The North Department of Health (NDDoH) will continue to evaluate potential opportunities to braid and layer funding or other potential resources. North Dakota’s Title X Program has a successful record of effectively providing services to youth and adolescents. Meetings with Title X partners will take place to begin identifying and collaborating on current or new projects. In addition, the previously mentioned social media campaign that will be developed could be shared amongst different programs, such as Title X. Because Title X is already providing HPV, STI, and pregnancy prevention services to adolescents, these clinic visits are also an opportunity to enhance adolescent health in other aspects to an established clientele. Therefore, the Evidence-Based or Informed Strategy Measure (ESM) for this measure is to increase the percentage of adolescents served in the Title X Clinics. Because Title X has historically prioritized serving people and families with low incomes, partnering with Title X will also ensure that social determinants of health and access to care are taken into consideration when attempting to improve adolescent health care access.
Many features characterize appropriate adolescent-appropriate health care, such as locations and hours that are accessible to adolescents, age-appropriate settings, and staff who are approachable and able to address cultural, linguistic, and developmental needs of adolescents from a variety of backgrounds. Title V staff will partner with the Health Equity Office regarding the soon-to-be-formed Youth Advisory Board (YAB). The youth led YAB will deliver recommendations regarding youth health issues to the NDDoH. The YAB will ensure youth voice is incorporated in the planning phases and decisions for the state. They will also help form community partnerships. The mission of the NDDOH YAB is to create a safe space for youth between the ages of 15-21 to plan, implement and reflect on meaningful projects that will improve the health of the youth. By building up the community, the board will educate public health professionals on how to receive new and innovative ideas about addressing health issues by serving as a bridge between the youth and the NDDoH.
In addition to promoting optimal physical health in adolescents, mental and behavioral health will also be addressed. Title V has as mission to improve access to mental/behavioral health services to adolescents by September 30, 2021. According to the World Health Organization, multiple factors determine mental health outcomes. The more risk factors adolescents are exposed to, the greater the potential impact on their mental health. Since 31% of adolescents reported depressive symptoms in the 2019 YRBS, Title V staff will work with behavioral health partners to examine the referral process for mental health/behavioral health services. Questions regarding sexual orientation will be added to questionnaires at the University of North Dakota (UND) clinic sites and Family Planning services.  We will add sexual orientation data to questionnaires at the University of North Dakota and Family Planning services. Due to the fact that the North Dakota Adolescent suicide rate is 70% higher than the national average, Title V will continue to work with Family Planning clinics to increase the number of PHQ 2 and PHQ 9 screening tools administered that assess for depressive symptoms. 
Some adolescents are also at greater risk of mental health conditions due to their living conditions, stigma, discrimination or exclusion, or lack of access to quality support and services. Title V will collaborate with the Health Equity Office on the LGBTQ2S+ Safe Space initiative. The LGBTQ2S+ (Lesbian, Gay, Bisexual, Transgender, Queer, Two-Spirit) population has the highest rates of tobacco, alcohol, and drug use in North Dakota. L.E.A.P is an initiative that could potentially create a safe space for the LGBTQ2S+ community to ensure their healthcare needs are met. L.E.A.P stands for:
L: Legitimate care providers
E: Effective treatment
A: Affordable service
P: Providing service in a safe manner 
By bringing L.E.A.P to North Dakota, the barriers of stigma and discrimination may be reduced against the LGBTQ2S+ community. This initiative can create an inclusive health care system in North Dakota by allowing all individuals access to non-judgmental health care. The goal is to increase the percentage of patients who receive non-judgmental care from North Dakota providers. Title V will assist in dissemination of information about the initiative to North Dakota Family Planning clinics. Title V staff will also work with North Dakota Family Planning clinics to complete the necessary training and requirements to acquire a sticker to be recognized as a LGBTQ2S+ friendly business, which indicates health support to the LGBTQ2S+ community.                                          </t>
    </r>
    <r>
      <rPr>
        <sz val="24"/>
        <rFont val="Cambria"/>
        <family val="1"/>
      </rPr>
      <t xml:space="preserve">                                                                                                             </t>
    </r>
  </si>
  <si>
    <t xml:space="preserve"> b. Encourage youth to take charge of their own health.</t>
  </si>
  <si>
    <t>b1. Develop a social media campaign to promote adolescent health topics.                                                                 b2. Collaborate with Title V partners to increase adolescents' knowledge of health care transition.</t>
  </si>
  <si>
    <t>Title V will collaborate with partners to develop strategies, braid and layer resources, and implement activities that promote adolescent health and safety by September 30, 2025.</t>
  </si>
  <si>
    <t>b.1. Assist providers to identify and take advantage of other opportunities to address components of adolescent health (e.g., sports physicals, vaccination clinics, etc.).</t>
  </si>
  <si>
    <t>b. Bright Futures Guidelines and technical assistance through MCHB.</t>
  </si>
  <si>
    <t>Title V will improve access to mental health/behavioral health services to adolescents by September 30, 2025.</t>
  </si>
  <si>
    <t xml:space="preserve">b. Decrease the number of bullying incidents reported by school districts. </t>
  </si>
  <si>
    <t>a. Collaborate with health professionals and provide education regarding appropriate screening.</t>
  </si>
  <si>
    <t xml:space="preserve">b.1. Review and share bi-annual results of Youth Risk Behavior Survey (YRBS) regarding bullying incidents with schools.                                               b.2. Encourage school staff to review anti-bullying policy annually.  </t>
  </si>
  <si>
    <t>a. Convene and collaborate with state-level partners that are currently conducting activities related to adolescent health.</t>
  </si>
  <si>
    <t xml:space="preserve">Adolescence is a time of incredible growth and is a crucial physical, psychological, and social development period. Learning to stay healthy and avoid risks during this period of life can have lifelong effects on health by assisting adolescents adopt healthy habits, avoid risky behaviors, and prevent disease. As adolescents move from childhood to adulthood, they assume individual responsibility for health habits, and those who have chronic health problems take on a greater role in managing those conditions. To improve the health and well-being of adolescents and young adults, it is critical to ensure they have access to and are receiving appropriate health care services regardless of their geographical location. These necessary services include annual preventative medical visits which help educate adolescents and young adults on staying healthy, address behavioral health concerns, offers an opportunity to receive immunizations, and manage chronic conditions. While the 2019 National Survey of Children’s Health (NSCH) indicates that 87.7% of children, ages 12 through 17, reported to have excellent or very good health, North Dakota strives for 100% of children and adolescents to report excellent health. North Dakota is slightly above the national average at 87.1%. 
Preventative medical visits aid in the development of healthy habits for adolescents. Data from the 2019 NSCH indicates 75.5% of adolescents in North Dakota, ages 12 through 17, had one or more preventative medical visits. Compared to the national average (79.6%), North Dakota is trending slightly below average. Furthermore, data from the 2019 NSCH revealed that only 24% of adolescents in North Dakota that did not have a preventative medical visit had adequate health insurance and was continuously insured in the past year, which is above the national average at 18.1%. 
Preventative medical visits are essential for all adolescents, especially if they have a special health care need. According to the 2019 NSCH, North Dakota ranked above the national average (87.8%) of children with a special health care need with a preventative medical visit (89.5%). Research supports the importance of the medical home model and the positive impact it has on health care. Of the adolescents in North Dakota with a preventative medical visit, 85.8% of care met medical home criteria. This is just above the national average at 85.4%. 
Preventative medical visits can address risky behaviors and assist in preventing negative health outcomes for adolescents. These risky behaviors occur in various areas of adolescent health and include smoking and vaping, poor diet and exercise routines, distracted driving, etc. 
North Dakota’s 2019 Youth Risk Behavior Survey (YRBS) indicated 29.3% of high school students in North Dakota tried cigarette smoking (even one or two puffs). Moreover, this survey revealed 52.8% of high school students in North Dakota have used an electronic vapor product. The 2019 YRBS also indicated 32.6% of high school students in North Dakota described themselves as slightly or very overweight. Lastly, a shocking 59.6% of high school students across the state reported they talked on a cell phone while driving (on at least 1 day during the 30 days prior to taking the survey). 
While numerous activities will be initiated to enhance and improve the overall health of adolescents, two key Evidence-Based or Informed Strategy Measures (ESMs) were specifically selected to monitor the impact of adolescent-focused strategies that will be implemented. 
Certifying all adolescents have access to and are receiving a preventative medical visit is essential as these visits can significantly impact adolescent health and well-being. The 2019 NSCH indicated 24.5% of adolescents in North Dakota did not have a preventative medical visit within the year, which is higher than the national average at 20.4%. Convening and collaborating with state-level partners who currently work with this population can result in a more significant outcome as partners can combine work efforts to achieve a common goal. The North Dakota Department of Human Services (NDDHS) administers the Early Periodic Screening, Diagnosis, and Treatment (EPSDT) program. This program is a preventative health care program for individuals through age 20 who are enrolled in North Dakota Medicaid. An ESM was created to capture the percentage of Medicaid EPSDT eligible adolescents, ages 15 through 18, who received at least one initial or periodic screen. Federal Fiscal Year data to support this ESM will be supplied by the DHS on an annual basis. Baseline data from DHS indicates that in 2020, there were 7,863 adolescents, ages 15 through 18, that were eligible for Medicaid; however, only 1,961 (24.9%) received at least one preventative screen. While data for this ESM will focus on adolescents ages 15 through 18, there are opportunities for improvement in adolescents ages 10 through 14. Data from NDDHS revealed that in 2020, while there were 12,509 adolescents, ages 10 through 14, that were Medicaid eligible, only 4,034 (32.2%) that received at least one preventative screen. As a result, work efforts to improve the number of adolescents receiving at least one screening per year will include adolescents of all ages. 
Improving access to mental and behavioral health services for all adolescents in North Dakota is a high-priority goal for North Dakota. The 2019 YRBS data revealed 61.2% of high school students in North Dakota reported their mental health was not good (including stress, depression, and problems with emotions, on at least 1 day during the 30 days prior to taking the survey). 
An ESM was created to capture the number of adolescents, ages 12 through 17, with a depression-related visit to an emergency department (ED) within the last year. This data will be collected annually using data from the Electronic Surveillance System for the Early Notification of Community-Based Epidemics (Essence). Gaining insight into the number of acute-depressive visits adolescents are receiving in EDs is essential to appropriately understand and address mental and behavioral health in North Dakota. 
According to data collected from Essence, there has been an increase in the number of adolescents, ages 12 through 17, seen in the ED for a depression-related issue from 2019 (240 adolescents) to 2020 (291 adolescents). Due to this increase, it is critical to collaborate with partners to develop and implement strategies that target this issue. This can include activities such as educating this target population on the importance of preventative and routine mental and behavioral health visits and ensuring their health care providers are addressing mental and behavioral health with each visit. This data is valuable as it will reveal insight into the impact preventative and routine mental and behavioral health visits have on adolescents. It is vital to decrease the number of acute-depression visits which results in a reduced number of ED visits. 
An activity that coincides with mental and behavioral health which will be implemented is focused on decreasing the number of bullying incidents within the school systems. 2019 YRBS data indicated 19.9% of high school students in North Dakota reported they were bullied on school property (ever during the 12 months prior to taking the survey). With the increased use of and further integration in adolescents’ daily lives, social media plays a large role in bullying. The 2019 YRBS data shows 14.7% of high school students who were electronically bullied (counting being bullied through texting, Instagram, Facebook, or other social media, ever during the 12 months prior to taking the survey). 
Title V staff will provide technical assistance to other entities and state-level staff that are currently implementing adolescent health-related activities. Staff will organize and lead interdisciplinary meetings to enhance collaboration and partnerships across agencies. State-level staff will take a leadership role in various activities, including developing social media campaigns, that promote various adolescent health topics such as obesity prevention, immunizations, depression screening, and safer sex. 
Partnerships are vital to achieve the overarching and core goal to improve adolescent health across North Dakota. Numerous state-level organizations provide value and will play a key role in enhancing adolescent health and improving the percentage of adolescents that receive preventative care. These organizations include the North Dakota Department of Health (NDDoH) YAB, Title V and Title X staff, NDDoH Oral Health Program, EPSDT program, NDHIN staff, University of North Dakota (UND) Center for Medicine, DHS, and North Dakota Department of Public Instruction (DPI). 
Critical national partnerships that will be utilized include Bright Futures, and the Maternal and Child Health Bureau (MCHB). In addition, family support partnerships will also have an active role in these work efforts. Family Voices of North Dakota will be included in discussions and the development of strategies and activities related to adolescent health. 
The importance of collaboration is recognized and will be incorporated into activities to aid in the development innovative activities to ensure adolescents are receiving preventative health care. Continuous partnership across Title V domains (e.g., CSHCN, state priorities, women’s health, etc.) is expected to occur in an effort to braid and layer resources and enhance work efforts to achieve the core goal to improve adolescent health. 
Adolescence is an important time in one’s life. This developmental period is characterized by physical, emotional, and intellectual changes, as well as changes in social roles, relationships, and expectations. It is essential to promote healthy development, safety, and the well-being of adolescents in North Dakota and ensure they are receiving all necessary services required for optimal health.  </t>
  </si>
  <si>
    <t xml:space="preserve">a1.Meet with Title X partners to determine how to collaborate on activities with similar objectives and build upon current work items (e.g, adolescent depression screening).                          a.2. Meet with ND Department of Human Services (DHS) staff to explore potential partnership with the ND Health Tracks (EPSDT) program.                              a.3. Partner with NDDoH Oral Health Program to ensure adolescents have access to preventative oral health services. </t>
  </si>
  <si>
    <t>a1. Existing DoH YAB.                      a2. Youth in North Dakota.   a.3 Youth Risk Behavior Survey (YRBS).</t>
  </si>
  <si>
    <t>b.1. Health Equity/Youth Advisory Board                        b.2.Title V NPM 12 Transition workgroup</t>
  </si>
  <si>
    <t xml:space="preserve">a1. Engage Youth Advisory Board (YAB) to gather input regarding adolescent health.             a2. Share bi-annual results of the Youth Risk Behavior Survey (YRBS) with adolescent groups to help develop work activities/projects centered around high-risk behaviors.                         </t>
  </si>
  <si>
    <t>a.1. Gather data on the number of adolescents accessing mental health/behavioral health services.                                     a.2. Determine obstacles/challenges adolescents face when accessing mental/behavioral health services.                              a.3. Partner with ND DHS to promote and disseminate electronic resources that address adolescent mental health.</t>
  </si>
  <si>
    <t xml:space="preserve"> a1. Pediatric Mental Health Care grant.                                   a1. University of North Dakota (UND) Center for Medicine Bismarck.             a1. Family Planning Program                                  a2. Family Voices of North Dakota</t>
  </si>
  <si>
    <t>b.1. Department Public Instruction (DPI).                                                                    b.2. North Dakota school districts.                                   b.3 Youth Risk Behavior Survey (YRBS)</t>
  </si>
  <si>
    <t>Federal Fiscal Year 2021 Total %  267/591</t>
  </si>
  <si>
    <t>Federal Fiscal Year 2021 Total % 165/591</t>
  </si>
  <si>
    <t>Title V will provide education and outreach targeted at adolescents that will increase the level of knowledge regarding optimal adolescent health including but not limited to depression screening, obesity prevention, immunizations, and safer sex by September 30, 2025.</t>
  </si>
  <si>
    <t xml:space="preserve">Adolescence is a time of incredible growth and is a crucial physical, psychological, and social development period. Learning to stay healthy and avoid risks during this period of life can have lifelong effects on health by assisting adolescents adopt healthy habits, avoid risky behaviors, and prevent disease. As adolescents move from childhood to adulthood, they assume individual responsibility for health habits, and those who have chronic health problems take on a greater role in managing those conditions. Physical health is critical to overall well-being and is often influenced by lifestyle factors. Initiation of risky behaviors, such as unsafe sexual activity, unsafe driving, and substance use is a critical health issue during adolescence, as adolescents try on adult roles and behaviors. To improve the health and well-being of adolescents and young adults, it is critical to ensure they have access to and are receiving appropriate health care services regardless of their geographical location. These necessary services include annual preventative medical visits which help educate adolescents and young adults on staying healthy, address behavioral health concerns, offers an opportunity to receive immunizations, and manage chronic conditions.
While the 2019 National Survey of Children’s Health (NSCH) indicates that 87.7% of children, ages 12 through 17, reported to have excellent or very good health, North Dakota strives for 100% of children and adolescents to report excellent health. North Dakota is slightly above the national average at 87.1%. 
The Bright Futures guidelines recommends that adolescents have an annual health checkup from age 11 through 21. The visit should cover a comprehensive set of preventive services, such as a physical examination, immunizations, and discussion of health‐related behaviors including healthy eating, physical activity, substance use, sexual behavior, violence, and motor vehicle safety. According to the 2019 NSCH, 75.5% of adolescents in North Dakota reported having a preventative health visit in the past year. This is just slightly lower than the national average of 79.6%. However, North Dakota’s 2019 Youth Risk Behavior Survey (YRBS) indicated that a shocking 31% of adolescents reported experiencing depressive symptoms, and that 13% of North Dakota adolescents are obese. The 2019 YRBS also indicated that the North Dakota adolescent suicide rate is 70% higher than the national average at 17.9 per 100,000 (North Dakota) versus 10.5 per 100,00 (national). This data is housed through the website for the North Dakota Department of Public Instruction (NDDPI) (https://www.nd.gov/dpi/districtsschools/safety-health/youth-risk-behavior-survey) for easy access by various partners. The North Dakota YRBS will be administered once again in March 2021 to North Dakota middle school and high school students to further assess and compare data trends. 
The first Evidence-Based Strategy Measure (ESM) assessed the percentage of adolescents seen at the North Dakota Family Planning Clinics for well-visits. It was found that out of the 591 adolescent clients seen, 165 clients received an initial or annual exam (27.9%). In addition, an ESM assessed the percentage of adolescents that received services for HPV, STI, or pregnancy prevention through Title X Family Planning Clinics. It was found that out of the 591 adolescent clients, 267 fell under this category (45.2%).
Youth engagement is a basic building block to improve infrastructure for comprehensive adolescent health care. Opportunities were created for collaboration and partnerships with adolescents. Although multiple attempts were made to meet with tribal partners or previously existing tribal youth boards, success was not achieved within this population through these groups. This was a major challenge for this domain, as underserved populations were a key target. Fortunately, the newly formed North Dakota Youth Advisory Board (YAB) has been actively engaged with Title V staff, and tribal representation is present on this board. Therefore, feedback has been solicited through this avenue as an alternative strategy to reaching this population group.
The YAB first met in March 2021 and conducted three meetings throughout the reporting time frame. Attendance on this board has been extremely successful. Out of a total of 39 members, attendance has ranged from 12 to 27 youth participating at each meeting, with an average attendance rate of 46.2%. The goal for the next reporting year is to have 100 youth attend the meetings. The adolescents that have attended are actively engaged and have provided input into adolescent-focused projects around topics such as well-visits, immunizations, safer behaviors, mental health, sexual health, diet/obesity prevention, and resource development. Since collaboration with this board is going well, these partners are expected to be further engaged with additional Title V work efforts as they arise. Although an in-person meeting has not taken place, the Injury Prevention Program Director has attended virtually, and will continue to attend all scheduled YAB meetings to ensure that partnerships remain intact and MCH needs are brought forward for discussion and collaboration.
An ongoing goal for this domain has been to collaborate with the YAB and other partners within the North Dakota Department of Health (NDDoH) to create a comprehensive and dynamic social media campaign targeted around adolescent health, including but not limited to topics of great concern such as mental health, immunizations, financial health, sexual health, and diet/obesity prevention. Exploration has already begun into the best methods to reach youth and address these important topics. A formalized survey will be distributed via social media platforms to gather this information before development of the media campaign. In an effort to increase response rates, it is anticipated that a process will be implemented to ensure a formalized stipend is available for youth participating in the formal survey.
Although Title V already had close working relationships several programs that serve adolescents and youth (e.g., North Dakota Family Planning Clinics, North Dakota Women's Way, North Dakota State University Extension Services, North Dakota Immunization program, the North Dakota Pediatric Mental Health Assess Grant, local public health tobacco prevention programs, etc.), these have been strengthened even further. The NDDoH has continued evaluating potential opportunities to braid and layer funding or other potential resources. North Dakota’s Title X program has a successful record of effectively providing services to youth and adolescents. Meetings with Title X partners have taken place to collaborate on current or new projects, such as the social media campaign previously mentioned. Because Title X is already providing HPV, STI, and pregnancy prevention services to adolescents, these clinic visits are also an opportunity to enhance different aspects of adolescent health an established clientele. 
In addition to promoting optimal physical health in adolescents, mental and behavioral health has continued to be addressed, as this is a continued emerging issue. Title V has a mission to improve access to mental/behavioral health services to adolescents. According to the World Health Organization, multiple factors determine mental health outcomes. The more risk factors adolescents are exposed to, the greater the potential impact on their mental health. Since 31% of adolescents reported depressive symptoms in the 2019 YRBS, Title V staff have expanded collaboration with behavioral health partners to examine the referral process for mental health/behavioral health services. Since the North Dakota adolescent suicide rate is 70% higher than the national average, Title V has continued to work with Family Planning clinics to increase the number of PHQ 2 and PHQ 9 screening tools administered that assess for depressive symptoms. According to the Ahlers system utilized by Title X Family Planning Clinics, in FFY 2021 there were 492/591 (83.2%) PHQ 2 screenings completed and 25/591 (4.2%) amongst clients age 17 and under.
Some adolescents are also at greater risk of mental health conditions due to their living conditions, stigma, discrimination or exclusion, or lack of access to quality support and services, which is both a state and national challenge. Questions regarding sexual orientation were added to questionnaires at the University of North Dakota (UND) clinic sites and Family Planning services. In addition, Title V has collaborated with the Health Equity Office on the LGBTQ2S+ Safe Space initiative. According to information obtained from the North Dakota Health Equity Office, the LGBTQ2S+ (Lesbian, Gay, Bisexual, Transgender, Queer, Two-Spirit) population has the highest rates of tobacco, alcohol, and drug use in North Dakota. L.E.A.P is an initiative that could potentially create a safe space for the LGBTQ2S+ community to ensure their health care needs are met. L.E.A.P stands for:
L: Legitimate care providers
E: Effective treatment
A: Affordable service
P: Providing service in a safe manner 
By bringing L.E.A.P to North Dakota, the barriers of stigma and discrimination may be reduced against the LGBTQ2S+ community. This initiative can create an inclusive health care system in North Dakota by allowing all individuals access to non-judgmental health care. The goal has been to increase the percentage of patients who receive non-judgmental care from North Dakota providers. Title V staff has been continuing work efforts with North Dakota Family Planning clinics to complete the necessary training and requirements to acquire a sticker to be recognized as a LGBTQ2S+ friendly business, which indicates health support to the LGBTQ2S+ community.  
The importance of collaboration is recognized and has been utilized to aid in the development of innovative activities to ensure adolescents are receiving preventative health care. Continuous partnership across Title V domains (e.g., CSHCN, state priorities, women’s health, etc.) is expected to occur in an effort to braid and layer resources and enhance work efforts to achieve the core goal to improve adolescent health. 
Adolescence is an important time in one’s life. This developmental period is characterized by physical, emotional, and intellectual changes, as well as changes in social roles, relationships, and expectations. It is essential to promote healthy development, safety, and the well-being of adolescents in North Dakota and ensure they are receiving all necessary services required for optimal health.
                          </t>
  </si>
  <si>
    <t>CY 2020 Total (baseline)</t>
  </si>
  <si>
    <t>FFY 2020 (baseline) (1961/7863)</t>
  </si>
  <si>
    <t>CY 2021</t>
  </si>
  <si>
    <t>CY 2020</t>
  </si>
  <si>
    <t>ESM 10.2 Number of adolescents, age 12 through 17, with a reported visit to an emergency department (ED) involving depression within in the last year.</t>
  </si>
  <si>
    <t>ESM 10.1 Percent of Medicaid EPSDT eligible adolescents, ages 15 through 18, who received at least one initial or periodic screen.</t>
  </si>
  <si>
    <t>a1. Human Papiloma Virus (HPV), Sexually Ttansmitted Infections (STI) and pregnacy prevention activities occuring within the ND DoH Division of Disease Control and Title X Clinics. a2. ND DoH YAB                   a3. NDDoH Oral Health Program                                  a4.  Youth Risk Behavior Survey (YRBS)                      a5. ND Medicaid/EPSDT data</t>
  </si>
  <si>
    <t>ESM 10.1Percent of Medicaid EPSDT eligible adolescents, ages 15 through 18, who received at least one initial or periodic screen</t>
  </si>
  <si>
    <t>FFY 2020(1961/7863)</t>
  </si>
  <si>
    <t>b.1.Title V NPM 12 Transition workgroup</t>
  </si>
  <si>
    <t>a.1. Technical assistance from ND's
Program Integration workstream to identify how each department sees quality.                                     a.2 ND DoH YAB                   a3. NDDoH Oral Health Program                                  a4. Dept. of Human Services (DHS)                                          a5. Dept. of Public Instruction (DPI)</t>
  </si>
  <si>
    <t>b.1. Bright Futures Guidelines and technical assistance through MCHB.                       b2.AAP                                     b3. Medical students/residents             b4. nursing students           b5. Family Voices of ND</t>
  </si>
  <si>
    <t>b.1. NDDPI</t>
  </si>
  <si>
    <t xml:space="preserve"> </t>
  </si>
  <si>
    <t>a1. Pediatric Mental Health Care Access grant.                                   a2. University of North Dakota (UND) Center for Medicine Bismarck.             a3. ND Chapter of the American Academy of Pediatrics (AAP)                                   a4. Family Voices of North Dakota                                       a5. Youth Works/Alison Traynor                                         a6. ND DHS                                   a7. NDDoH Disease Control</t>
  </si>
  <si>
    <t xml:space="preserve">a.1. Existing DoH YAB.                      a.2. Youth in North Dakota a.3. ND Health Equity Office and Tribal Liasions
a.4.  NFI Advisory Board </t>
  </si>
  <si>
    <t>b.1.Continue to collaborate with Title V partners to increase adolescents' knowledge of health care transition.                           
b.2. Title V staff will disseminate resource materials  to schools via the NDDPI newsletter</t>
  </si>
  <si>
    <t xml:space="preserve">b.1. Assist providers to identify and take advantage of other opportunities to address components of adolescent health (e.g., sports physicals, vaccination clinics, etc.).                      b2.Develop a partnership with the AAP, utilizing medical students/residents and nursing students to offer physicals and vaccinations. 
b3.Provide educational opportunities for healthcare providers/staff, medical students/residents.        
 b4. Assess and explore the current level of education providers  receive regarding adolescent health screening. </t>
  </si>
  <si>
    <t>b.1. Encourage school staff to review anti-bullying policy annually.                      
b.2. Title V staff will disseminate resource materials  to schools via the NDDPI newsletter</t>
  </si>
  <si>
    <t>a.1. Continue collaborating with the ND Youth Advisory Board (YAB) on the development of the adolescent social media campaign.                           
a.2. Attend quarterly meetings with the ND YAB to stay informed on current adolescent issues and identify new collaborative opportunities.                   
a.3. Staff will attend evidence-based trainings to learn how to engage underserved youth in state-level activities (e.g, Adolescent Health Conference).                      a.4. Title V staff will engage in conversations with ND's Health Equity Office and Tribal Liasions to identify opportunities to improve adolescent health work efforts in tribal communities.
a.5. Title V staff will develop a relationship with the New Foreign Immigrants Advisory Board (NFI) to identify opportunities to improve adolescent health work efforts.</t>
  </si>
  <si>
    <t>a. Engage underserved populations (e.g. New Foreign Immigrants, Tribal Nations, etc.,) and other existing adolescent groups to consult in activities related to adolescent health.</t>
  </si>
  <si>
    <t>b. Work with primary care and other medical providers regarding innovative methods to ensure adolescents are receiving preventative health care.</t>
  </si>
  <si>
    <t xml:space="preserve">Adolescence is a time of incredible growth and is a crucial physical, psychological, and social development period. Learning to stay healthy and avoid risks during this period of life can have lifelong effects on health by assisting adolescents adopt healthy habits, avoid risky behaviors, and prevent disease. As adolescents move from childhood to adulthood, they assume individual responsibility for health habits, and those who have chronic health problems take on a greater role in managing those conditions. To improve the health and well-being of adolescents and young adults, it is critical to ensure they have access to and are receiving appropriate health care services regardless of their geographical location. These necessary services include annual preventative medical visits which help educate adolescents and young adults on staying healthy, address behavioral health concerns, offers an opportunity to receive immunizations, and manage chronic conditions. While the 2020 National Survey of Children’s Health (NSCH) indicates that 86.6% of children, ages 12 through 17, reported to have excellent or very good health, North Dakota strives for 100% of children and adolescents to report excellent health. North Dakota is slightly above the national average at 87.8%. 
Preventative medical visits aid in the development of healthy habits for adolescents. Data from the 2020 NSCH indicates 75% of adolescents in North Dakota, ages 12 through 17, had one or more preventative medical visits, compared to the national average of 75.6%. Furthermore, data from the 2020 NSCH revealed that only 22.9% of adolescents in North Dakota that did not have a preventative medical visit had adequate health insurance and was continuously insured in the past year, which is also right in line with the national average at 22.2%. 
Preventative medical visits are essential for all adolescents, especially if they have a special health care need. According to the 2020 NSCH, the national average of 86.1% of children with a special health care need had a preventative medical visit and North Dakota ranked just slightly above that with 86.2%. Research supports the importance of the medical home model and the positive impact it has on health care. Of the adolescents in North Dakota with a preventative medical visit, 82.8% of care met medical home criteria. This is just slightly above the national average at 81.8%. 
Preventative medical visits can address risky behaviors and assist in preventing negative health outcomes for adolescents. These risky behaviors occur in various areas of adolescent health and include smoking and vaping, poor diet and exercise routines, distracted driving, etc. 
North Dakota’s 2021 Youth Risk Behavior Survey (YRBS) indicated 22.3% of high school students in North Dakota tried cigarette smoking (even one or two puffs), which is a decrease of 7% from the 2019 data. Moreover, this survey revealed 38.6% of high school students in North Dakota have used an electronic vapor product, which has decreased by half from 2019. The 2019 YRBS also indicated 31.7% of high school students in North Dakota described themselves as slightly or very overweight. Lastly, a shocking 55.4% of high school students across the state reported they talked texted or e-mailed on a cell phone while driving (on at least 1 day during the 30 days prior to taking the survey). 
While numerous activities will be initiated to enhance and improve the overall health of adolescents, two key Evidence-Based or Informed Strategy Measures (ESMs) were specifically selected to monitor the impact of adolescent-focused strategies that will be implemented. 
Certifying all adolescents have access to and are receiving a preventative medical visit is essential as these visits can significantly impact adolescent health and well-being. The 2020 NSCH indicated 25% of adolescents in North Dakota did not have a preventative medical visit within the year, which is slightly higher than the national average at 24.4%. Convening and collaborating with state-level partners who currently work with this population can result in a more significant outcome as partners can combine work efforts to achieve a common goal. The North Dakota Department of Human Services (NDDHS) administers the Early Periodic Screening, Diagnosis, and Treatment (EPSDT) program. This program is a preventative health care program for individuals through age 20 who are enrolled in North Dakota Medicaid. An ESM was created to capture the percentage of Medicaid EPSDT eligible adolescents, ages 15 through 18, who received at least one initial or periodic screen. Federal Fiscal Year data to support this ESM will be supplied by NDDHS on an annual basis. Baseline data from DHS indicates that in 2020, there were 7,863 adolescents, ages 15 through 18, that were eligible for Medicaid; however, only 1,961 (24.9%) received at least one preventative screen. While data for this ESM will focus on adolescents ages 15 through 18, there are opportunities for improvement in adolescents ages 10 through 14. Data from NDDHS revealed that in 2020, while there were 12,509 adolescents, ages 10 through 14, that were Medicaid eligible, only 4,034 (32.2%) that received at least one preventative screen. As a result, work efforts will continue to improve the number of adolescents receiving at least one screening per year and will include adolescents of all ages. 
Continuing and nurturing the partnerships with North Dakota Department of Human Services (NDDHS) staff that currently work with the North Dakota Health Tracks program (EPSDT), North Dakota Youth Advisory Board (YAB), North Dakota Oral Health Program, and Department of Public Instruction will all be vital to increase awareness of the importance of advocating and perusing the periodic screening of adolescents. Title V staff will attend and participate in meetings with partners to collaborate on similar quality measure around adolescent health visits. In addition, the CSHCN Director and a Title V staff member will continue serving on a core team alongside North Dakota Medicaid partners as technical assistance is received from the Center for Healthcare Strategies in an effort to improve attendance at annual EPSDT visits, which could greatly impact this particular measure.
Improving access to mental and behavioral health services for all adolescents in North Dakota is a high-priority goal for North Dakota. The 2021 YRBS data revealed 28.7% of high school students in North Dakota reported their mental health was not good (including stress, depression, and problems with emotions, on at least 1 day during the 30 days prior to taking the survey). This is a significant decrease from the 2019 data that indicated that 61.2% of high school students reported their mental health as not good but remains a priority.
An ESM was created to capture the number of adolescents, ages 12 through 17, with a depression-related visit to an emergency department (ED) within the last year. This data will be collected annually using data from the Electronic Surveillance System for the Early Notification of Community-Based Epidemics (Essence). Gaining insight into the number of acute-depressive visits adolescents are receiving in EDs is essential to appropriately understand and address mental and behavioral health in North Dakota. 
According to data collected from Essence, there has been an increase in the number of adolescents, ages 12 through 17, seen in the ED for a depression-related issue from 2020 (293 adolescents) to 2021 (358 adolescents), which is an 82% increase. Due to this increase, it is critical to collaborate with partners to develop and implement strategies that target this issue. This can include activities such as educating this target population on the importance of preventative and routine mental and behavioral health visits and ensuring their health care providers are addressing mental and behavioral health with each visit. This data is valuable as it will reveal insight into the impact preventative and routine mental and behavioral health visits have on adolescents. It is vital to decrease the number of acute-depression visits which results in a reduced number of ED visits. 
Continued collaboration with health professionals that are involved with the Pediatric Mental Health Grant, University of North Dakota (UND), Family Voices of North Dakota are of great importance in the increasing the awareness of the importance of depression screenings. New partner collaborations with North Dakota Chapter of the American Academy of Pediatrics (AAP), North Dakota Suicide Prevention Coalition (https://www.ndspc.org/), and Youth Works will add to this activity of increasing awareness of the importance of depression screening as well. Working with these partners together will help determine obstacles and challenges adolescents face when accessing mental/behavioral health services. Staff will collaborate to disseminate materials that address adolescent mental health. North Dakota Title V will continue to have a staff member actively engaged on the North Dakota Cares Coalition (https://www.ndcares.nd.gov/) that also works closely with the North Dakota Suicide Prevention Coalition to provide advocacy, communication, collaboration, and education around suicide prevention in North Dakota.
Another activity that coincides with mental and behavioral health which will be implemented is focused on decreasing the number of bullying incidents within the school systems. The 2021 YRBS data indicated 15.8% of high school students in North Dakota reported they were bullied on school property (ever during the 12 months prior to taking the survey), which was a slight decrease from 2019. With the increased use of and further integration in adolescents’ daily lives, social media plays a large role in bullying. The 2021 YRBS data shows 13.6% of high school students who were electronically bullied (counting being bullied through texting, Instagram, Facebook, or other social media, ever during the 12 months prior to taking the survey), another slight decrease. Therefore, collaboration with schools is very important, and in addition to reviewing the YRBS data, staff will be encouraging schools to review anti-bullying polices at least annually.
Title V staff will provide technical assistance to other entities and state-level staff that are currently implementing adolescent health-related activities. Staff will organize and lead interdisciplinary meetings to enhance collaboration and partnerships across agencies. With the continued partnership with the North Dakota Youth Advisory Board (YAB), material will be created with youth inspired topics for use in social media platforms about the importance of receiving preventative health care. The topics were selected by the youth themselves around the ideas of creating lifelong habits to take care of themselves as they transition into adulthood. These materials include mental health, diet and exercise, financial health, immunizations, and sexual health. 
Title V staff will continue to collaborate with other Title V partners to increase the adolescent’s knowledge on the importance of preventative healthcare as they transition into adulthood. Staff will attend evidence-based trainings to learn how to engage underserved youth in state-level activities. Title V staff will engage in conversations with New Foreign Immigrants Advisory Board, North Dakota's Health Equity Office, and Tribal Liaisons to identify opportunities to improve adolescent health work efforts in underserved communities.
Partnerships are vital to achieve the overarching and core goal to improve adolescent health across North Dakota. Numerous state-level organizations provide value and will play a key role in enhancing adolescent health and improving the percentage of adolescents that receive preventative care. These organizations include the NDDoH YAB, Title V and Title X staff, NDDoH Oral Health Program, EPSDT program, NDHIN staff, Title V NPM 12 Transition Workgroup, NDDHS, and North Dakota Department of Public Instruction (NDDPI). When possible, education and outreach will occur alongside these organizations, such as with the NDDPI newsletter disseminated to schools.
Title V staff will assist primary care providers and other medical providers to identify and take advantage of other opportunities to address components of adolescent health (e.g., sports physicals, vaccination clinics, etc.). Partnerships with the AAP, Family Voices of North Dakota, Youth Works, University of North Dakota (UND) Center for Medicine, and Blue Cross Blue Shield of North Dakota (BCBS ND) will play an important role in the in exploring and implementing ideas such as utilizing medical students/residents and nursing students to offer physicals and vaccinations, provide educational opportunities for healthcare providers/staff, medical students/residents, assess and explore the current level of education providers receive regarding adolescent health screening.
Critical national partnerships that will be utilized include Bright Futures, and the Maternal and Child Health Bureau (MCHB). In addition, family support partnerships will also have an active role in these work efforts. Family Voices of North Dakota will be included in discussions and the development of strategies and activities related to adolescent health. 
The importance of collaboration is recognized and will be incorporated into activities to aid in the development innovative activities to ensure adolescents are receiving preventative health care. Continuous partnership across Title V domains (e.g., CSHCN, state priorities, women’s health, etc.) is expected to occur in an effort to braid and layer resources and enhance work efforts to achieve the core goal to improve adolescent health. Partnerships across other areas of the NDDoH will also be explored for opportunities to pool funding and resources to address important adolescent health issues, such as sexual and reproductive health with the NDDoH Sexually Transmitted Infection Program
Adolescence is an important time in one’s life. This developmental period is characterized by physical, emotional, and intellectual changes, as well as changes in social roles, relationships, and expectations. It is essential to promote healthy development, safety, and the well-being of adolescents in North Dakota and ensure they are receiving all necessary services required for optimal health.  </t>
  </si>
  <si>
    <t>a. Collaborate with health professionals and other partners to address challenges and provide education around healhty adolescent behavioral health.</t>
  </si>
  <si>
    <r>
      <t xml:space="preserve">a.1. Gather data on the number of adolescents accessing mental health/behavioral health services.                                       a.2. Determine obstacles/challenges adolescents face when accessing mental/behavioral health services.                             
a.3. Partner with NDDHS to promote and disseminate electronic resources that address adolescent mental health.           </t>
    </r>
    <r>
      <rPr>
        <sz val="24"/>
        <color rgb="FFFF0000"/>
        <rFont val="Cambria"/>
        <family val="1"/>
      </rPr>
      <t xml:space="preserve">                                </t>
    </r>
    <r>
      <rPr>
        <sz val="24"/>
        <color theme="1"/>
        <rFont val="Cambria"/>
        <family val="1"/>
      </rPr>
      <t xml:space="preserve">           
a4. Title V staff will begin collaboration with the ND Suicide Coalition and other active partners (e.g., Youth Works).</t>
    </r>
  </si>
  <si>
    <t xml:space="preserve">a.1. Title V staff will participate in quarterly meetings with ND Medicaid and ND DoH to partner and collaborate on similar quality measures (adolescent well-visits). 
a.2. Title V staff will participate in a technical assistance workgroup through the Center for Healthcare Strategies and other additional opportunities to strengthen ND's Health Tracks (EPSDT) Program.
a.3. Continue to partner with NDDoH Oral Health Program to ensure adolescents have access to preventative oral health services.                                       a4. Title V staff will explore partnership opportunities around adolescent sexual and reproductive health with the NDDoH Division of Disease Control.                                   </t>
  </si>
  <si>
    <t xml:space="preserve">b.1.Continue to collaborate with Title V partners to increase adolescents' knowledge of health care transition.                           
b.2. Title V staff will disseminate resource materials  to schools via the NDDPI newsletter and the school nurse listserv. </t>
  </si>
  <si>
    <t>b.1. Title V staff                    b.2. Behavioral Health staff</t>
  </si>
  <si>
    <r>
      <t xml:space="preserve">a.1. Continue to gather data on the number of adolescents accessing mental health/behavioral health services.                                       a.2. Continue to determine obstacles/challenges adolescents face when accessing mental/behavioral health services.                             
a.3. Partner with Behavioral Health and Family Voices to promote and disseminate electronic resources that address adolescent mental health.           </t>
    </r>
    <r>
      <rPr>
        <sz val="24"/>
        <color rgb="FFFF0000"/>
        <rFont val="Cambria"/>
        <family val="1"/>
      </rPr>
      <t xml:space="preserve">                                </t>
    </r>
    <r>
      <rPr>
        <sz val="24"/>
        <color theme="1"/>
        <rFont val="Cambria"/>
        <family val="1"/>
      </rPr>
      <t xml:space="preserve">           
a4. Title V staff are assisting with media support and planning committee for the Suicide Prevention conference.   a5. Collaborate with state wide partners involved with the CDC Suidcide Prevention Grant which is serving Western North Dakota. </t>
    </r>
  </si>
  <si>
    <t>b.1. Bright Futures Guidelines and technical assistance through MCHB.                       b2.AAP                                     b3. Medical students/residents             b4. nursing students           b5. Family Voices of ND     b6. TEAMS group</t>
  </si>
  <si>
    <t xml:space="preserve">a.1. Existing DHHS YAB.                      a.2. Youth in North Dakota a.3. DHHS Community Engagement Unit and Tribal Liasions
a.4.  NFI Advisory Board </t>
  </si>
  <si>
    <t>a.1. Continue collaborating with the ND Youth Advisory Board (YAB) on the adolescent social media campaign.                           
a.2. Continue to attend quarterly meetings with the ND YAB to stay informed on current adolescent issues and identify new collaborative opportunities.                   
a.3. Staff will attend evidence-based trainings to learn how to engage underserved youth in state-level activities (e.g, Adolescent Health Conference).                      a.4. Title V staff will continue to engage in conversations with ND's Community Engagement Unit and Tribal Liasions to identify opportunities to improve adolescent health work efforts in tribal communities.
a.5. Title V staff will develop a relationship with the New Foreign Immigrants Advisory Board (NFI) to identify opportunities to improve adolescent health work efforts.</t>
  </si>
  <si>
    <t xml:space="preserve">a.1. Title V staff will continue to participate in quarterly meetings with the Medical Home Collaboration geared at access to care with providers, 3rd party payers, including Medicaid.                            a.2. Continue to provide representation for the Adolescent Health domain on various commities and coalitions (eg. YRBS, Transition Community of Practice (COP) ).
                                </t>
  </si>
  <si>
    <t>a.1. DHHS  Medical Services Unit (Medicaid)                          a.2. YRBS                                       a.3. COP</t>
  </si>
  <si>
    <t xml:space="preserve">b.1. Assist providers to identify and utilize opportunities to address components of adolescent health (e.g., sports physicals, vaccination clinics, etc.).                      b2.Continue to build our partnership with the AAP, utilizing medical students/residents and nursing students to offer physicals and vaccinations. 
b3.Provide educational opportunities for healthcare providers/staff, medical students/residents.         b4. Continue to work with the AAP TEAMS (Training, Education, Assistance, Mentorship, and Support) to enhance School-based Health and Mental Health Services. 
 b5. Assess and explore the current level of education providers  receive regarding adolescent health screening. </t>
  </si>
  <si>
    <t>b.1. Work with partners for National Bullying month. (news release, send out resources)</t>
  </si>
  <si>
    <t>CY 2022</t>
  </si>
  <si>
    <t>a1. Pediatric Mental Health Care Access grant.                                   a2. University of North Dakota (UND) Center for Medicine Bismarck.             a3. ND Chapter of the American Academy of Pediatrics (AAP)                                   a4. Family Voices of North Dakota                                                                                                                a5. DHHS partners (Disease Control, Behavioral Health)       a6. Title X Family Planning Staff</t>
  </si>
  <si>
    <t>Adolescence is a time of incredible growth and is a crucial physical, psychological, and social development period. Learning to stay healthy and avoid risks during this period of life can have lifelong effects on health by assisting adolescents to adopt healthy habits, avoid risky behaviors, and prevent disease. As adolescents move from childhood to adulthood, they assume individual responsibility for healthy habits, and those who have chronic health problems take on a greater role in managing those conditions. Physical health is critical to overall well-being and is often influenced by lifestyle factors. To improve the health and well-being of adolescents and young adults, it is critical to ensure they have access to and are receiving appropriate health care services regardless of their geographical location. These necessary services include annual preventative medical visits which help to ensure adolescents and young adults are staying healthy, addressing behavioral health concerns, receiving immunizations, and properly managing their chronic health conditions.
While the 2021 National Survey of Children’s Health (NSCH) indicated that 89.8% of children, ages 12 through 17, reported to have excellent or very good health, North Dakota strives to reach 90.0% of children and adolescents who report excellent health. North Dakota is above the national average in this area at 86.0%. 
The Bright Futures guidelines recommend that adolescents have an annual health checkup from age 11 through 21. The visit should cover a comprehensive set of preventive services, such as a physical examination, immunizations, and discussion of health‐related behaviors including healthy eating, physical activity, substance use, sexual behavior, violence, and motor vehicle safety. According to the 2020-2021 NSCH, 67.6% of adolescents in North Dakota reported having a preventative health visit in the past year. This is slightly lower than the national average of 69.6%. Moreover, North Dakota’s 2021 Youth Risk Behavior Survey (YRBS) indicated that 36.0% of adolescents reported experiencing depressive symptoms, which is an increase from the 2019 YRBS of 31%. Furthermore, the 2021 YRBS also indicated that the North Dakota adolescent suicide rate dropped to 6.1% per 100,000 (North Dakota) compared to 13.0% in 2019. Lastly, the 2021 YRBS verified that 16.3% of North Dakota adolescents are obese. This data is housed through the website for the North Dakota Department of Public Instruction (NDDPI) (https://www.nd.gov/dpi/districtsschools/safety-health/youth-risk-behavior-survey) for easy access by various partners. The North Dakota YRBS will be administered once again in March 2023 to North Dakota middle school and high school students to further assess and compare data trends. 
The first Evidence-Based Strategy Measure (ESM) selected will assess the percentage of Medicaid Early and Periodic Screening, Diagnostic, and Treatment (EPSDT) adolescents, ages 15 through 18, who receive at least one initial or periodic screening. Staff will convene and collaborate with state-level partners and local providers to work towards enhancing adolescent health by developing innovative strategies and work efforts to ensure adolescents are receiving preventative health care. Title V staff plan to assist providers in identifying opportunities to address components of adolescent health, such as during sports physicals and vaccination clinics. Likewise, Title V staff will continue to partner with the North Dakota Department of Health and Human Services (HHS) Medical Services Division staff to discuss and explore potential partnerships regarding the Health Tracks (EPSDT) program. According to the 2021-2022 data received from HHS Medical Services, 24.9% of EPSDT adolescents received at least one initial or periodic screening. Therefore, North Dakota has work to do in this area. Title V staff recently partnered with the University of North Dakota Family Medicine Clinic (UND FMC) to increase adolescent well visits to high-risk populations on the Standing Rock Reservation. A pediatrician and staff from UND FMC visited the schools on the reservation and provided well child visits. Title V staff will continue to partner with UND FMC and the American Academy of Pediatrics, North Dakota Chapter, to provide well child visits in schools. Title V staff will continue to promote well child visits and encourage adolescents to take charge of their own health. Title V staff will also encourage partners and providers to provide education to adolescents on healthcare transition from pediatric to adult health. 
Youth engagement is a basic building block to improve infrastructure for comprehensive adolescent health care. Title V staff will continue to seek opportunities to collaborate and partner with adolescents. The North Dakota Youth Advisory Board (YAB), which has tribal representation, has been actively engaged with Title V staff. Therefore, feedback will continue to be solicited through this avenue as an alternative strategy to reach the adolescent population. Collaboration with Tribal Health Liaisons that are employed with HHS and represent each tribe in North Dakota will continue. 
The YAB participants are actively engaged and provide valuable input into adolescent-focused projects around topics such as well-visits, immunizations, safer behaviors, mental health, sexual health, diet/obesity prevention, and resource development. The YAB is currently working on developing clips for social media on the previously mentioned topics. Since collaboration with this board went well, these partners are expected to be further engaged with additional Title V work efforts as they arise. The Injury Prevention Program Director and State School Nurse Consultant attended all six scheduled YAB meetings and will continue to participate in future meetings to ensure that partnerships remain intact and MCH needs are brought forward for discussion and collaboration. 
Although Title V already has close working relationships with several programs that serve adolescents and youth (e.g., Title V partners, North Dakota Family Planning Clinics, North Dakota Women's Way, North Dakota State University Extension Services, North Dakota Immunization program, the North Dakota Pediatric Mental Health Assess Grant, local public health tobacco prevention programs, etc.), these will continue to be strengthened even further. The HHS will continue evaluating potential opportunities to braid and layer funding or other potential resources. North Dakota’s Title X program has a successful record of effectively providing services to youth and adolescents. Meetings with Title X partners will continue to take place to collaborate on current and new projects, such as the social media campaign previously mentioned. Because Title X is already providing HPV, STI, and pregnancy prevention services to adolescents, these clinic visits are also an opportunity to enhance different aspects of adolescent health in an established clientele. 
In addition to promoting optimal physical health in adolescents, mental and behavioral health will remain a priority as this continues to be an emerging issue. A second ESM was selected to assess the number of adolescents, age 12 through 17, with a reported visit to an emergency department (ED) involving depression within in the last year. 
According to the 2022 Electronic Surveillance System for the Early Notification of Community-Based Epidemics (ESSENCE) data, 272 adolescents were seen in the ED for depression within the last year. Title V has a mission to improve access to mental/behavioral health services to adolescents. According to the World Health Organization, multiple factors determine mental health outcomes. The more risk factors adolescents are exposed to, the greater the potential impact on their mental health. Since 36.0% of adolescents reported depressive symptoms in the 2021 YRBS, Title V staff will continue to expand collaboration with behavioral health partners to address challenges and provide education around healthy adolescent behavioral health. Staff plan to identify obstacles and challenges that adolescents face when accessing mental and behavioral health services, and partner with the HHS Behavioral Health and Family Voices of North Dakota to promote and disseminate electronic resources that address adolescent mental health. Lastly, Title V staff will work with partners for National Bullying month to distribute news releases and other resources in an aim to decrease the number of bullying incidents reported by school districts. According to the 2021 YRBS, 15.8% of high school students were bullied on school property in the last year. Various resources and trainings that address adolescent mental health will be distributed through a School Nursing listserv, as they are available. 
Some adolescents are also at greater risk of mental health conditions due to various barriers that are faced when accessing services including their living conditions, stigma, discrimination or exclusion, or lack of access to quality support and services, which is both a state and national challenge. Questions regarding sexual orientation were added to questionnaires at the University of North Dakota (UND) clinic sites and Family Planning services. In addition, Title V has collaborated with the HHS Community Engagement Unit on the LGBTQ2S+ Safe Space initiative. According to information obtained from the HHS Community Engagement Unit, the LGBTQ2S+ (Lesbian, Gay, Bisexual, Transgender, Queer, Two-Spirit) population has the highest rates of tobacco, alcohol, and drug use in North Dakota. L.E.A.P is an initiative that could potentially create a safe space for the LGBTQ2S+ community to ensure their health care needs are met. L.E.A.P stands for:
L: Legitimate care providers
E: Effective treatment
A: Affordable service
P: Providing service in a safe manner 
By bringing L.E.A.P to North Dakota, the barriers of stigma and discrimination may be reduced against the LGBTQ2S+ community. This initiative can create an inclusive health care system in North Dakota by allowing all individuals access to non-judgmental health care. The goal has been to increase the percentage of patients who receive non-judgmental care from North Dakota providers. Title V staff will continue work efforts with North Dakota Family Planning clinics to complete the necessary training and requirements to acquire a sticker to be recognized as a LGBTQ2S+ friendly business, which indicates health support to the LGBTQ2S+ community.  
The importance of collaboration is recognized and has been utilized to aid in the development of innovative activities to ensure adolescents are receiving preventative health care. Continuous partnership across Title V domains (e.g., CSHCN, state priorities, women’s health, etc.) is expected to occur in an effort to braid and layer resources and enhance work efforts to achieve the core goal to improve adolescent health. 
Adolescence is an important time in one’s life. This developmental period is characterized by physical, emotional, and intellectual changes, as well as changes in social roles, relationships, and expectations. It is essential to promote healthy development, safety, and the well-being of adolescents in North Dakota and ensure they are receiving all necessary services required for optimal health.</t>
  </si>
  <si>
    <t>Adolescence is a time of incredible growth and is a crucial physical, psychological, and social development period. Learning to stay healthy and avoid risks during this period of life can have lifelong effects on health by assisting adolescents adopt healthy habits, avoid risky behaviors, and prevent disease. As adolescents move from childhood to adulthood, they assume individual responsibility for health habits, and those who have chronic health problems take on a greater role in managing those conditions. Physical health is critical to overall well-being and is often influenced by lifestyle factors. Initiation of risky behaviors, such as unsafe sexual activity, unsafe driving, and substance use is a critical health issue during adolescence, as adolescents try on adult roles and behaviors. To improve the health and well-being of adolescents and young adults, it is critical to ensure they have access to and are receiving appropriate health care services regardless of their geographical location. These necessary services include annual preventative medical visits which help educate adolescents and young adults on staying healthy, address behavioral health concerns, offers an opportunity to receive immunizations, and manage chronic conditions.
While the 2021 National Survey of Children’s Health (NSCH) indicates that 89.8% of children, ages 12 through 17, reported to have excellent or very good health, North Dakota strives to improve to 90.0% of children and adolescents to report excellent health. North Dakota is above the national average at 86.0%. 
The Bright Futures guidelines recommend that adolescents have an annual health checkup from age 11 through 21. The visit should cover a comprehensive set of preventive services, such as a physical examination, immunizations, and discussion of health‐related behaviors including healthy eating, physical activity, substance use, sexual behavior, violence, and motor vehicle safety. According to the 2021 NSCH, 67.6% of adolescents in North Dakota reported having a preventative health visit in the past year. This is slightly lower than the national average of 69.6%. However, North Dakota’s 2021 Youth Risk Behavior Survey (YRBS) indicated that 36.0% of adolescents reported experiencing depressive symptoms, which is an increase from the 2019 YRBS of 31%. Furthermore, the 2021 YRBS also indicated that the North Dakota adolescent suicide rate dropped to 6.1% per 100,000 (North Dakota) compared to 13.0% in 2019. Lastly, the 2021 YRBS also verified that 16.3% of North Dakota adolescents are obese. This data is housed through the website for the North Dakota Department of Public Instruction (NDDPI) (https://www.nd.gov/dpi/districtsschools/safety-health/youth-risk-behavior-survey) for easy access by various partners. The North Dakota YRBS will be administered once again in March 2023 to North Dakota middle school and high school students to further assess and compare data trends. 
The first Evidence-Based Strategy Measure (ESM) assessed the percentage of Medicaid Early and Periodic Screening, Diagnostic, and Treatment (EPSDT) adolescents, ages 15 through 18, who received at least one initial or periodic screening. Title V staff partnered with North Dakota Department of Human Services (NDDHS) staff to discuss and explore potential partnerships regarding the Health Tracks (EPSDT) program. According to 2021-2022 data received from the NDDHS 24.9% of EPSDT adolescents received at least one initial or periodic screening. Therefore, North Dakota has work to do in this area. Title V staff partnered with Dickey County Public Health to increase adolescent well visits through their Health Tracks program by providing outreach and education to families around the importance of completing yearly visits. In addition, Title V staff also worked to partner with the NDDoH Oral Health program to ensure adolescents have access to preventative oral health services. Staff played an active role on the Oral Health Coalition and attend all scheduled meetings. 
Youth engagement is a basic building block to improve infrastructure for comprehensive adolescent health care. Opportunities were created for collaboration and partnerships with adolescents. The North Dakota Youth Advisory Board (YAB) has been actively engaged with Title V staff, and tribal representation is present on this board. Therefore, feedback has been solicited through this avenue as an alternative strategy to reaching this population group. Collaboration with tribal health liaisons that are employed with the NDDoH and represent each tribe in North Dakota was also initiated. 
The YAB participants are actively engaged and have provided valuable input into adolescent-focused projects around topics such as well-visits, immunizations, safer behaviors, mental health, sexual health, diet/obesity prevention, and resource development. Since collaboration with this board went welll, these partners are expected to be further engaged with additional Title V work efforts as they arise. The Injury Prevention Program Director and State School Nurse Consultant attended all six scheduled YAB meetings and will continue to participate in future meetings to ensure that partnerships remain intact and MCH needs are brought forward for discussion and collaboration. 
An ongoing goal for this domain has been to collaborate with the YAB and other partners within the NDDoH to create a comprehensive and dynamic social media campaign targeted around adolescent health, including but not limited to topics of great concern such as mental health, immunizations, financial health, sexual health, and physical health prevention. Methods to reach youth and address these important topics was explored and future collaboration on projects will continue moving forward. 
Although Title V already had close working relationships several programs that serve adolescents and youth (e.g., North Dakota Family Planning Clinics, North Dakota Women's Way, North Dakota State University Extension Services, North Dakota Immunization program, the North Dakota Pediatric Mental Health Assess Grant, local public health tobacco prevention programs, etc.), these have been strengthened even further. The NDDoH has continued evaluating potential opportunities to braid and layer funding or other potential resources. North Dakota’s Title X program has a successful record of effectively providing services to youth and adolescents. Meetings with Title X partners have taken place to collaborate on current and new projects, such as the social media campaign previously mentioned. Because Title X is already providing HPV, STI, and pregnancy prevention services to adolescents, these clinic visits are also an opportunity to enhance different aspects of adolescent health an established clientele. 
In addition to promoting optimal physical health in adolescents, mental and behavioral health has continued to be addressed, as this is a continued emerging issue. A second ESM assessed the number of adolescents, age 12 through 17, with a reported visit to an emergency department (ED) involving depression within in the last year. According to the 2021 Electronic Surveillance System for the Early Notification of Community-Based Epidemics (ESSENCE) data, there were 358 adolescents seen in the ED for depression within the last year. Title V has a mission to improve access to mental/behavioral health services to adolescents. According to the World Health Organization, multiple factors determine mental health outcomes. The more risk factors adolescents are exposed to, the greater the potential impact on their mental health. Since 36.0% of adolescents reported depressive symptoms in the 2021 YRBS, Title V staff have expanded collaboration with behavioral health partners to examine the referral process for mental health/behavioral health services. Title V staff also partnered with a rural Special Education Unit, Northern Plains Special Education Unit, to provide their students access to mental health telehealth visits within the school. Discussions took place with the NDDHS on how to gather data on the number of adolescents accessing mental and behavioral health services. While the collection of the data did not take place this last year, staff are hopeful to begin to gather and analyze this data in the near future. Furthermore, various resources and trainings that addressed adolescent mental health were distributed on a School Nursing listserv. 
Some adolescents are also at greater risk of mental health conditions due to various barriers that are faced when accessing services including their living conditions, stigma, discrimination or exclusion, or lack of access to quality support and services, which is both a state and national challenge. Questions regarding sexual orientation were added to questionnaires at the University of North Dakota (UND) clinic sites and Family Planning services. In addition, Title V has collaborated with the Health Equity Office on the LGBTQ2S+ Safe Space initiative. According to information obtained from the North Dakota Health Equity Office, the LGBTQ2S+ (Lesbian, Gay, Bisexual, Transgender, Queer, Two-Spirit) population has the highest rates of tobacco, alcohol, and drug use in North Dakota. L.E.A.P is an initiative that could potentially create a safe space for the LGBTQ2S+ community to ensure their health care needs are met. L.E.A.P stands for:
L: Legitimate care providers
E: Effective treatment
A: Affordable service
P: Providing service in a safe manner 
By bringing L.E.A.P to North Dakota, the barriers of stigma and discrimination may be reduced against the LGBTQ2S+ community. This initiative can create an inclusive health care system in North Dakota by allowing all individuals access to non-judgmental health care. The goal has been to increase the percentage of patients who receive non-judgmental care from North Dakota providers. Title V staff has been continuing work efforts with North Dakota Family Planning clinics to complete the necessary training and requirements to acquire a sticker to be recognized as a LGBTQ2S+ friendly business, which indicates health support to the LGBTQ2S+ community.  
The importance of collaboration is recognized and has been utilized to aid in the development of innovative activities to ensure adolescents are receiving preventative health care. Continuous partnership across Title V domains (e.g., CSHCN, state priorities, women’s health, etc.) is expected to occur in an effort to braid and layer resources and enhance work efforts to achieve the core goal to improve adolescent health. 
Adolescence is an important time in one’s life. This developmental period is characterized by physical, emotional, and intellectual changes, as well as changes in social roles, relationships, and expectations. It is essential to promote healthy development, safety, and the well-being of adolescents in North Dakota and ensure they are receiving all necessary services required for optimal health.</t>
  </si>
  <si>
    <t>FFY 2021(2721/9117)</t>
  </si>
  <si>
    <t>FFY 2021 (2721/9117)</t>
  </si>
  <si>
    <t>FFY 2020 (1961/7863)</t>
  </si>
  <si>
    <t>FFY 2023 ()</t>
  </si>
  <si>
    <t>CY 2023</t>
  </si>
  <si>
    <t>FFY 2022 (3060/9792)</t>
  </si>
  <si>
    <t xml:space="preserve">b.1. Assist providers to identify and utilize opportunities to address components of adolescent health (e.g., sports physicals, vaccination clinics, etc.).                      b2.Continue to build our partnership with the AAP, utilizing medical students/residents and nursing students to offer physicals and vaccinations. 
 </t>
  </si>
  <si>
    <t xml:space="preserve">b.1. Bright Futures Guidelines and technical assistance through MCHB.                       b2.AAP                                     b3. Medical students/residents             b4. nursing students           b5. Family Voices of ND   </t>
  </si>
  <si>
    <t>Collaborate with school nurses and school personel to provide education around bullying.</t>
  </si>
  <si>
    <t xml:space="preserve">b.1. Partner with school nurses and school personel to disseminate resources. </t>
  </si>
  <si>
    <t>b.1. School Nurses                     b.2. School Personel                  b.3. DPI                                          b.4. DHHS partners (Behavioral Health, Title V staff, Medical Services Unit)</t>
  </si>
  <si>
    <t>Adolescence is a time of incredible growth and is a critical physical, psychological, and social developmental period. Providing adolescents with strategies to adopt healthy habits, avoid risky behaviors, and prevent disease during this period of their lives is vital as it can have lifelong impacts on their health. As adolescents transition to adulthood, they assume individual responsibility for demonstrating healthy habits; those who have chronic health problems take on an even greater role in managing their health and well-being. Physical and mental health is critical to their overall well-being and is often influenced by lifestyle factors. It is important to mitigate the initiation of risky behaviors, such as unsafe sexual activity, unsafe driving, and substance use as adolescents begin to explore adult roles and behaviors. To improve the health and well-being of adolescents and young adults, it is essential to ensure they have access to and are receiving appropriate health care services regardless of their geographical location. These necessary services include annual preventative medical visits which help educate adolescents and young adults on ways to stay healthy, to address behavioral health concerns, and offer an opportunity to receive immunizations and manage chronic conditions. In looking at the data, the 2022 National Survey of Children’s Health (NSCH) indicated that 92.7% of North Dakota children, ages 12 through 17, reported to have excellent or very good health, which is above the national average at 89.9%. 
In addition, the Bright Futures guidelines recommend that adolescents have an annual health checkup from age 11 through 21. The visit should cover a comprehensive set of preventive services, such as a physical examination, immunizations, and discussion of health‐related behaviors including healthy eating, physical activity, substance use, sexual behavior, violence, and motor vehicle safety. According to the 2022 NSCH, 75.9% of adolescents in North Dakota reported having a preventative health visit in the past year, compared to the national average of 71.4%. However, North Dakota’s 2021 Youth Risk Behavior Survey (YRBS) indicated that 36.0% of adolescents reported experiencing depressive symptoms, which was an increase from the 2019 YRBS at 31%. Furthermore, the 2021 YRBS also indicated that the North Dakota adolescent suicide rate dropped to 6.1% per 100,000 (North Dakota) compared to 13.0% in 2019. Lastly, the 2021 YRBS also verified that 16.3% of North Dakota adolescents were obese. This data is housed through the website for the North Dakota Department of Public Instruction (NDDPI) (https://www.nd.gov/dpi/districtsschools/safety-health/youth-risk-behavior-survey) for easy access and utilization by various partners. The North Dakota YRBS was recently administered again in March of 2023 to North Dakota middle school and high school students. Once this data become available, it will be analyzed and incorporated into future programmatic activities and work efforts. 
The first Evidence-Based Strategy Measure (ESM) that was selected assessed the percentage of Medicaid Early and Periodic Screening, Diagnostic, and Treatment (EPSDT) adolescents, ages 15 through 18, who received at least one initial or periodic screening. Title V staff partnered with Medical Services staff to discuss and explore potential partnerships regarding the Health Tracks (EPSDT) program. According to 2021-2022 data received from Medical Services, only 31% of EPSDT adolescents received at least one initial or periodic screening. To increase awareness, Title V and North Dakota Medicaid staff worked together to create and disseminate a magnet for families to serve as a reminder of the annual health visit their adolescent should be receiving each year.
Furthermore, Title V staff partnered with the University of North Dakota Family Medicine Clinic (UND FMC) to increase adolescent well visits to high-risk populations on the Standing Rock Reservation. A pediatrician and staff from UND FMC visited the schools on the reservation and provided well child visits to the students. They completed 86 physicals, representing 19% of the middle and high school population. In addition to well checks/sport physicals and mental health screenings, this team partnered with Indian Health Services (IHS) to offer screening labs for diabetes, hyperlipidemia, and sexually transmitted infections (STIs). They also partnered with the Sioux County Local Public Health Unit to provide immunizations, along with the IHS dentist to provide dental and orthodontia screens. Title V staff will continue to promote well child visits and encourage adolescents to take charge of their own health. Staff will also continue to promote the importance of having providers offer education to adolescents on healthcare transition from pediatric to adult health. 
Next, because oral health is a key component of preventative health care, Title V staff partnered with the North Dakota Department of Health and Human Services (NDDHHS) Oral Health program to ensure adolescents had access to preventative oral health services. Staff played an active role on the Oral Health Coalition and attended all scheduled meetings. 
Moreover, youth engagement is a basic building block to improve the system of care and infrastructure for comprehensive adolescent health care. Therefore, Title V staff recognized the value of partnering and collaborating with the NDDHHS Youth Advisory Board (YAB). The mission of the YAB is to create a safe and consistent environment for youth between the ages of 15-21 to make a difference in North Dakota communities by using peer influence to plan, implement, and advise on meaningful projects and topics that will improve the health of North Dakota youth. The YAB was actively engaged with Title V staff, and tribal representation was present on this board. Therefore, feedback had been solicited through this avenue as an alternative strategy to reach this population group. The YAB participants provided valuable input into adolescent-focused projects around topics such as well-visits, immunizations, safe behaviors, mental health, sexual health, diet/obesity prevention, and resource development. Since collaboration with this board went well, these partners are expected to be further engaged with additional Title V work efforts as they arise. The Injury Prevention Program Director and State School Nurse Consultant attended all three scheduled YAB meetings and will continue to participate in future meetings to ensure that partnerships remain intact and MCH needs are brought forward for discussion and collaboration. Staff also continued to collaborate with Tribal Health Liaisons that were employed with the NDDHHS and represent each tribe in North Dakota. An ongoing goal for this domain has been to collaborate with the YAB and other partners within the NDDHHS to create a comprehensive and dynamic social media campaign targeted around adolescent health, including but not limited to topics of great concern such as mental health, immunizations, financial health, sexual health, and physical health prevention. Methods to reach youth and address these important topics was explored and short video clips on the topics continue to be developed and will be shared on various social media platforms.  
An event was organized by the YAB, NDDHHS, Bismarck State College, and North Dakota’s Gateway to Science to promote the health and well-being of children, youth, and families. These sessions included discussions on financial health, physical health (nutrition and exercise), behavioral health and more. Title V staff aided in the planning of this event and set up booths to disseminate various resources and educational materials. There were guest speakers, food trucks, games, prizes, and interaction from community partners. Approximately 800 community members of all ages attended the event.  
Lastly, although Title V already had close working relationships with several programs that serve adolescents and youth (e.g., North Dakota Family Planning Clinics, North Dakota Women's Way, North Dakota State University Extension Services, North Dakota Immunization program, the North Dakota Pediatric Mental Health Assess Grant, local public health tobacco prevention programs, etc.), these have been strengthened even further. The NDDHHS has continued evaluating potential opportunities to braid and layer funding or other potential resources. 
In addition to promoting optimal physical health in adolescents, mental and behavioral health has remained a key priority to address as this is a continued emerging issue. A second ESM was created which assessed the number of adolescents, age 12 through 17, with a reported visit to an emergency department (ED) involving depression within in the last year. According to the 2022 Electronic Surveillance System for the Early Notification of Community-Based Epidemics (ESSENCE) data, there were 259 adolescents seen in the ED for depression within the last year. Title V has a mission to improve access to mental/behavioral health services to adolescents. According to the World Health Organization, multiple factors determine mental health outcomes. The more risk factors adolescents are exposed to, the greater the potential impact on their mental health. Since 36.0% of adolescents reported depressive symptoms in the 2021 YRBS, Title V staff expanded collaboration with behavioral health partners to examine the referral process for mental health/behavioral health services. Title V staff partnered with a rural Special Education Unit, Northern Plains Special Education Unit (NPSEU), to provide their students access to mental health telehealth visits within the school. The NPSEU worked to collaborate with 5 rural school districts to provide telehealth therapeutic counseling for students regardless of their insurance status. To date, they have provided 71 telehealth sessions to 7 uninsured students. While there was not a tracking mechanism to track how many total sessions were provided to insured students, a total of 13 insured students have used the telehealth services. Along with the counseling services, the NPSEU staff also taught families how to apply for Medicaid to help cover costs and how to reach out to different state agencies for more resources. In addition to the NPSEU offering mental health telehealth visits, the State School Nurse Consultant continued to distribute various resources and trainings that addressed adolescent mental health to school professionals on the School Nursing listserv. 
Furthermore, some adolescents are also at greater risk of mental health conditions due to various barriers that are faced when accessing services including their living conditions, stigma, discrimination or exclusion, or lack of access to quality support and services, which are challenges that are being faced at both the state and national level. The North Dakota Family Planning program currently provides family planning services in 23 locations across the state, serving a total of 317 adolescents within this reporting year. The goal of the family planning clinics is to provide education and services to better equip men and women to make informed decisions so they can achieve or prevent a pregnancy. Other services such as a physical, birth control methods, cancer screenings, diagnosis, and treatment of STIs, pregnancy testing, counseling and education, basic infertility services, and referrals to other services such as primary care, immunizations, WIC, and nutrition services are also available at a family planning appointment. All family planning clinics provide confidential services to females and males of any age regardless of how much money they do or do not make. Clients are charged for services according to their household income and family size. Private pay, insurance, and Medicaid are accepted. Inability to pay is never a barrier for receiving the services clients may want or need. 
Finally, the importance of collaboration was recognized as it was utilized to aid in the development of innovative activities to ensure adolescents are receiving preventative health care. Continuous partnerships across Title V domains (e.g., CSHCN, state priorities, women’s health, etc.) are expected to continue in an effort to braid and layer resources and enhance work efforts to achieve the core goal to improve adolescent health. 
Adolescence is an important time in one’s life. This developmental period is characterized by physical, emotional, and intellectual changes, as well as changes in social roles, relationships, and expectations. It is essential to promote healthy development, safety, and the well-being of adolescents in North Dakota and ensure they are receiving all necessary services required for optimal health.</t>
  </si>
  <si>
    <t>Adolescence is a time of incredible growth and is a crucial physical, psychological, and social development period. Learning to stay healthy and avoid risks during this period of life can have lifelong effects on health by assisting adolescents to adopt healthy habits, avoid risky behaviors, and prevent disease. As adolescents move from childhood to adulthood, they assume individual responsibility for healthy habits, and those who have chronic health problems take on a greater role in managing those conditions. Physical and mental health is critical to overall well-being and is often influenced by lifestyle factors. To improve the health and well-being of adolescents and young adults, it is critical to ensure they have access to and are receiving appropriate health care services regardless of their geographical location. These necessary services include annual preventative medical visits which help to ensure adolescents and young adults are staying healthy, addressing behavioral health concerns, receiving immunizations, and properly managing their chronic health conditions.
The 2021-2022 National Survey of Children’s Health (NSCH) indicated that nationwide, 86.2% of children, ages 12 through 17, reported to have excellent or very good health. North Dakota strives to reach 90.0% of children and adolescents who report excellent health, which they met as North Dakota is currently trending above the national average at 91.8% in this area. 
Additionally, the Bright Futures guidelines recommend that adolescents have an annual health checkup from age 11 through 21. The visit should cover a comprehensive set of preventive services, such as a physical examination, immunizations, and discussion of health‐related behaviors including healthy eating, physical activity, substance use, sexual behavior, violence, and motor vehicle safety. Looking at the data, North Dakota has some work to do in these areas. According to the 2021-2022 NSCH, 68% of adolescents in North Dakota reported having a preventative health visit in the past year. This is slightly lower than the national average of 69.7%. Furthermore, North Dakota’s 2023 Youth Risk Behavior Survey (YRBS) indicated that 35% of adolescents reported experiencing depressive symptoms, which is a slight decrease from the 2021 YRBS of 36%. The YRBS also indicated that 7.4% of North Dakota adolescents reported attempting suicide in 2023. Lastly, the 2023 YRBS verified that 16.3% of North Dakota adolescents are obese. This data is housed through the website for the North Dakota Department Health and Human Services (NDDHHS) (hhs.nd.gov) for easy access by various partners. The North Dakota YRBS will be administered once again in March 2025 to North Dakota middle school and high school students to further assess and compare data trends. 
The first Evidence-Based Strategy Measure (ESM) selected for Year 5 will assess the percentage of Medicaid Early and Periodic Screening, Diagnostic, and Treatment (EPSDT) adolescents, ages 15 through 18, who receive at least one initial or periodic screening. Staff will convene and collaborate with state-level partners and local providers to work towards enhancing adolescent health by developing innovative strategies and work efforts to ensure adolescents are receiving preventative health care. Title V staff plan to assist providers in identifying opportunities to address components of adolescent health, such as during sports physicals and vaccination clinics. Likewise, Title V staff will continue to partner with the NDDHHS Medical Services Division staff to discuss and explore potential partnerships regarding the Health Tracks (EPSDT) program. According to the 2022-2023 data received from NDDHHS Medical Services, 30% of EPSDT adolescents received at least one initial or periodic screening. Therefore, there is an opportunity for North Dakota to work on increasing this rate. 
As a result, Title V staff will work to address health inequities regarding well visits by partnering again with the University of North Dakota Family Medicine Clinic (UND FMC) to increase adolescent well visits to high-risk populations on the Standing Rock Reservation and surrounding rural areas. This need was identified by recent data from the NDDHHS Unduplicated Count Report 2021 which indicated that only 23% of 11-18-year-olds in Sioux County had a well-check/Health Tracks visit in 2021.
A pediatrician and staff from UND FMC will travel to the schools on the reservation and provide well child visits free of charge. The well child visit will include a physical exam, mental health assessment, visual acuity screens, weight/height/body mass index calculations, nutrition and lifestyle screening, and lab work to include STI screening, lipid panel, hemoglobin A1C, and other relevant history/physical exam. Delivery of healthy emotional and physical lifestyle information will be shared with patients seen, immunizations will be caught up, and necessary referrals will be made. Along, with the staff from UND FMC, Title V staff will partner with Indian Health Services (IHS). An IHS dentist will attend and provide a dental exam and apply fluoride. A nurse from IHS will also attend and provide any vaccinations the students may need. 
Other partners that will be involved with this project will be mental health providers that can meet with students that screen positive the same day via telehealth. This project allows for more well child visits to be completed due to offering them during the school day for the students. Parents do not have to miss work to bring their children, and the children do not need to travel and miss school for these very important appointments. Title V staff will continue to promote well child visits and encourage adolescents to take charge of their own health. Title V staff will also encourage partners and providers to provide education to adolescents on healthcare transition from pediatric to adult health. 
In addition to offering well child visits to the Standing Rock Reservation, staff are looking to expand this project and acquire other health care providers that are willing to travel to other areas of the state to offer well child visits at local schools. Discussion will continue to take place to determine if expansion is feasible. Furthermore, staff will also consider creating a Request for Proposal (RFP) for an opportunity for other community partners to introduce new and innovative project ideas targeting adolescent well child visits.  
Next, youth engagement is a basic building block to improve infrastructure for comprehensive adolescent health care. Title V staff will continue to seek opportunities to collaborate and partner with adolescents. The North Dakota Youth Advisory Board (YAB), which has tribal representation, has been actively engaged with Title V staff. Therefore, feedback will continue to be solicited through this avenue as an alternative strategy to reach the adolescent population. Any opportunity to partner with the YAB in Year 5 will be sought out as they arise as the board provides valuable input into adolescent-focused projects around topics such as well-visits, immunizations, safer behaviors, mental health, sexual health, diet/obesity prevention, and resource development. The YAB is currently working on developing clips for a social media project on the previously mentioned topics; therefore, partnering with the board on this project is anticipated. The Injury Prevention Program Director and State School Nurse Consultant will continue to participate in future meetings to ensure that partnerships remain intact and MCH needs are brought forward for discussion and collaboration. Collaboration with Tribal Health Liaisons that are employed with NDDHHS and represent each tribe in North Dakota will also continue.
Next, although Title V already has close working relationships with several programs that serve adolescents and youth (e.g., Title V partners, North Dakota Family Planning Clinics, North Dakota Women's Way, North Dakota State University Extension Services, North Dakota Immunization program, the North Dakota Pediatric Mental Health Assess Grant, local public health tobacco prevention programs, etc.), these will continue to be strengthened even further. The NDDHHS will continue evaluating potential opportunities to braid and layer funding or other potential resources. North Dakota’s Title X program has a successful record of effectively providing services to youth and adolescents. Meetings with Title X partners will continue to take place to collaborate on current and new projects, such as the social media campaign previously mentioned. Because Title X is already providing HPV, STI, and pregnancy prevention services to adolescents, these clinic visits are also an opportunity to enhance different aspects of adolescent health in an established clientele. 
In addition to promoting optimal physical health in adolescents, mental and behavioral health will remain a priority as this continues to be an emerging issue. The second ESM that was selected for Year 5 is to assess the number of adolescents, age 12 through 17, with a reported visit to an emergency department (ED) involving depression within in the last year. 
According to the 2023 Electronic Surveillance System for the Early Notification of Community-Based Epidemics (ESSENCE) data, 253 adolescents were seen in the ED for depression within the last year. Title V has a mission to improve access to mental/behavioral health services for adolescents. According to the World Health Organization, multiple factors determine mental health outcomes. The more risk factors adolescents are exposed to, the greater the potential impact on their mental health. Since 35% of adolescents reported depressive symptoms in the 2023 YRBS, Title V staff will continue to expand collaboration with behavioral health partners to address challenges and provide education around healthy adolescent behavioral health. Staff plan to identify obstacles and challenges that adolescents face when accessing mental and behavioral health services, and partner with the NDDHHS Behavioral Health Unit and Family Voices of North Dakota to promote and disseminate electronic resources that address adolescent mental health. Lastly, Title V staff will work with partners for National Bullying month to distribute news releases and other resources in an aim to decrease the number of bullying incidents reported by school districts. According to the 2023 YRBS, 20.7% of high school students were bullied on school property in the last year. Various resources and trainings that address adolescent mental health will be distributed through a School Nursing listserv, as they are available. 
Additionally, some adolescents are also at greater risk of mental health conditions due to various barriers that are faced when accessing services including their living conditions, stigma, discrimination or exclusion, or lack of access to quality support and services, which is both a state and national challenge. Questions regarding sexual orientation were added to questionnaires at the University of North Dakota (UND) clinic sites and Family Planning services. To help address the lack of access to mental health services, Title V staff will continue to partner with a special education unit in a rural school district that is hours from a mental health provider. Funding will be provided for students to have access to a mental health provider via telehealth. As part of the program at the school, they have established the Check and Connect program (C&amp;C). This mentoring program is targeted for at-risk youth in need of support to improve attendance, grades, and behavior. Using caring adults as mentors, the students will have weekly check-ins to review their personal data, set positive goals, and build healthy decision-making skills with a trusted adult. Using the web-based C&amp;C App, mentors will document, monitor, and report on student progress using their tablets or laptops to collect and interpret "Check" data, look for patterns of student engagement, track "Connect" data, and monitor progress. For administrators, the C&amp;C App automates the processes of assessing fidelity of implementation and determining program impact. Student attendance, GPA, Failing Classes grades, and behavior incident reports/referrals will be monitored. Using the data, students can see alongside the support of their mentor areas to focus on for improvement. Setting healthy goals together, the student and mentor will engage with the family to celebrate the positives. If needs come up, the mentor will guide the student and the family in accessing resources to meet the need. The goal is to ensure all students make progress and are on-track for a healthy life and positive school outcomes. The targeted age group for this intervention is grades 5 through 10. Research shows early intervention at these grade levels will increase the success and overall healthy decision-making skills of students near graduation. In Year 5, the special education unit plans to expand this program to their largest school district. Because the North Dakota Behavioral Health Unit also provides funding to schools to offer this program, Title V will explore potential opportunities to partner with their staff and determine how to best braid and layer resources to enhance effectiveness and efficiency. 
Lastly, the importance of collaboration is recognized and has been utilized to aid in the development of innovative activities to ensure adolescents are receiving adequate preventative health care. Incorporating elements of the medical home model is essential to improve the quality, effectiveness, and efficiency of the care being delivered while responding to each patient’s unique needs. It is important for all individuals to have a medical home, including children and adolescents. While the medical home universal measure will be housed within the CSHCN domain, collaboration of Title V staff leading the CSHCN, Adolescent Health, and Child Health domains will be key to ensure work efforts and future medical home projects include all children, including CSHCN. To advance these medical home initiatives, domain leads will interweave resources and work collaboratively to enhance the system of care for all children. 
Adolescence is an important time in one’s life. This developmental period is characterized by physical, emotional, and intellectual changes, as well as changes in social roles, relationships, and expectations. It is essential to promote healthy development, safety, and the well-being of adolescents in North Dakota and ensure they are receiving all necessary services required for optimal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</si>
</sst>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4" x14ac:knownFonts="1">
    <font>
      <sz val="11"/>
      <color theme="1"/>
      <name val="Trebuchet MS"/>
      <family val="2"/>
      <scheme val="minor"/>
    </font>
    <font>
      <u/>
      <sz val="11"/>
      <color indexed="12"/>
      <name val="Arial"/>
      <family val="2"/>
    </font>
    <font>
      <sz val="24"/>
      <color theme="1"/>
      <name val="Cambria"/>
      <family val="1"/>
    </font>
    <font>
      <sz val="12"/>
      <color theme="1"/>
      <name val="Cambria"/>
      <family val="1"/>
    </font>
    <font>
      <b/>
      <sz val="12"/>
      <color theme="9" tint="-0.249977111117893"/>
      <name val="Cambria"/>
      <family val="1"/>
    </font>
    <font>
      <b/>
      <sz val="34"/>
      <name val="Cambria"/>
      <family val="1"/>
    </font>
    <font>
      <b/>
      <sz val="32"/>
      <name val="Cambria"/>
      <family val="1"/>
    </font>
    <font>
      <b/>
      <i/>
      <sz val="30"/>
      <name val="Cambria"/>
      <family val="1"/>
    </font>
    <font>
      <i/>
      <sz val="30"/>
      <name val="Cambria"/>
      <family val="1"/>
    </font>
    <font>
      <b/>
      <i/>
      <sz val="28"/>
      <name val="Cambria"/>
      <family val="1"/>
    </font>
    <font>
      <i/>
      <sz val="28"/>
      <name val="Cambria"/>
      <family val="1"/>
    </font>
    <font>
      <b/>
      <sz val="28"/>
      <color theme="1"/>
      <name val="Cambria"/>
      <family val="1"/>
    </font>
    <font>
      <sz val="28"/>
      <color theme="1"/>
      <name val="Cambria"/>
      <family val="1"/>
    </font>
    <font>
      <sz val="11"/>
      <color theme="1"/>
      <name val="Trebuchet MS"/>
      <family val="2"/>
      <scheme val="minor"/>
    </font>
    <font>
      <sz val="24"/>
      <name val="Cambria"/>
      <family val="1"/>
    </font>
    <font>
      <b/>
      <sz val="24"/>
      <name val="Cambria"/>
      <family val="1"/>
    </font>
    <font>
      <b/>
      <sz val="22"/>
      <color theme="1"/>
      <name val="Cambria"/>
      <family val="1"/>
    </font>
    <font>
      <sz val="22"/>
      <color theme="1"/>
      <name val="Cambria"/>
      <family val="1"/>
    </font>
    <font>
      <b/>
      <i/>
      <sz val="28"/>
      <color theme="1"/>
      <name val="Cambria"/>
      <family val="1"/>
    </font>
    <font>
      <sz val="20"/>
      <name val="Arial"/>
      <family val="2"/>
    </font>
    <font>
      <sz val="24"/>
      <name val="Cambria"/>
      <family val="2"/>
    </font>
    <font>
      <b/>
      <sz val="20"/>
      <color theme="1"/>
      <name val="Cambria"/>
      <family val="1"/>
    </font>
    <font>
      <sz val="20"/>
      <color theme="1"/>
      <name val="Cambria"/>
      <family val="1"/>
    </font>
    <font>
      <sz val="24"/>
      <color rgb="FFFF0000"/>
      <name val="Cambria"/>
      <family val="1"/>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s>
  <borders count="15">
    <border>
      <left/>
      <right/>
      <top/>
      <bottom/>
      <diagonal/>
    </border>
    <border>
      <left/>
      <right style="thin">
        <color theme="0" tint="-0.249977111117893"/>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alignment vertical="top"/>
      <protection locked="0"/>
    </xf>
    <xf numFmtId="9" fontId="13" fillId="0" borderId="0" applyFont="0" applyFill="0" applyBorder="0" applyAlignment="0" applyProtection="0"/>
  </cellStyleXfs>
  <cellXfs count="121">
    <xf numFmtId="0" fontId="0" fillId="0" borderId="0" xfId="0"/>
    <xf numFmtId="0" fontId="3" fillId="0" borderId="0" xfId="0" applyFont="1" applyAlignment="1" applyProtection="1">
      <alignment vertical="center"/>
      <protection locked="0"/>
    </xf>
    <xf numFmtId="0" fontId="16" fillId="5"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3" fontId="17" fillId="5" borderId="8" xfId="0" applyNumberFormat="1" applyFont="1" applyFill="1" applyBorder="1" applyAlignment="1">
      <alignment vertical="center"/>
    </xf>
    <xf numFmtId="3" fontId="17" fillId="3" borderId="8" xfId="0" applyNumberFormat="1" applyFont="1" applyFill="1" applyBorder="1" applyAlignment="1">
      <alignment vertical="center"/>
    </xf>
    <xf numFmtId="3" fontId="17" fillId="2" borderId="8" xfId="0" applyNumberFormat="1" applyFont="1" applyFill="1" applyBorder="1" applyAlignment="1">
      <alignment vertical="center"/>
    </xf>
    <xf numFmtId="3" fontId="17" fillId="0" borderId="8" xfId="2" applyNumberFormat="1" applyFont="1" applyBorder="1" applyAlignment="1" applyProtection="1">
      <alignment vertical="center"/>
      <protection locked="0"/>
    </xf>
    <xf numFmtId="3" fontId="17" fillId="0" borderId="8" xfId="0" applyNumberFormat="1" applyFont="1" applyBorder="1" applyAlignment="1" applyProtection="1">
      <alignment vertical="center"/>
      <protection locked="0"/>
    </xf>
    <xf numFmtId="3" fontId="17" fillId="2" borderId="8" xfId="2" applyNumberFormat="1" applyFont="1" applyFill="1" applyBorder="1" applyAlignment="1" applyProtection="1">
      <alignment vertical="center"/>
      <protection locked="0"/>
    </xf>
    <xf numFmtId="3" fontId="17" fillId="3" borderId="8" xfId="2" applyNumberFormat="1" applyFont="1" applyFill="1" applyBorder="1" applyAlignment="1" applyProtection="1">
      <alignment vertical="center"/>
      <protection locked="0"/>
    </xf>
    <xf numFmtId="3" fontId="17" fillId="5" borderId="8" xfId="2" applyNumberFormat="1" applyFont="1" applyFill="1" applyBorder="1" applyAlignment="1" applyProtection="1">
      <alignment vertical="center"/>
      <protection locked="0"/>
    </xf>
    <xf numFmtId="0" fontId="14" fillId="5" borderId="2" xfId="0" applyFont="1" applyFill="1" applyBorder="1" applyAlignment="1">
      <alignment horizontal="center" vertical="top" wrapText="1"/>
    </xf>
    <xf numFmtId="0" fontId="15" fillId="3" borderId="2" xfId="0" applyFont="1" applyFill="1" applyBorder="1" applyAlignment="1">
      <alignment horizontal="center" vertical="top" wrapText="1" shrinkToFit="1"/>
    </xf>
    <xf numFmtId="0" fontId="3" fillId="0" borderId="0" xfId="0" applyFont="1" applyAlignment="1">
      <alignment vertical="center"/>
    </xf>
    <xf numFmtId="3" fontId="17" fillId="5" borderId="8" xfId="2" applyNumberFormat="1" applyFont="1" applyFill="1" applyBorder="1" applyAlignment="1" applyProtection="1">
      <alignment vertical="center"/>
    </xf>
    <xf numFmtId="3" fontId="17" fillId="3" borderId="8" xfId="2" applyNumberFormat="1" applyFont="1" applyFill="1" applyBorder="1" applyAlignment="1" applyProtection="1">
      <alignment vertical="center"/>
    </xf>
    <xf numFmtId="3" fontId="17" fillId="2" borderId="8" xfId="2" applyNumberFormat="1" applyFont="1" applyFill="1" applyBorder="1" applyAlignment="1" applyProtection="1">
      <alignment vertical="center"/>
    </xf>
    <xf numFmtId="0" fontId="3" fillId="0" borderId="0" xfId="0" applyFont="1"/>
    <xf numFmtId="0" fontId="2" fillId="0" borderId="0" xfId="0" applyFont="1"/>
    <xf numFmtId="0" fontId="3" fillId="0" borderId="0" xfId="0" applyFont="1" applyProtection="1">
      <protection locked="0"/>
    </xf>
    <xf numFmtId="0" fontId="15" fillId="5" borderId="2" xfId="0" applyFont="1" applyFill="1" applyBorder="1" applyAlignment="1">
      <alignment horizontal="center" vertical="top" wrapText="1"/>
    </xf>
    <xf numFmtId="0" fontId="15" fillId="5" borderId="2" xfId="0" applyFont="1" applyFill="1" applyBorder="1" applyAlignment="1">
      <alignment horizontal="center" vertical="top" wrapText="1" shrinkToFit="1"/>
    </xf>
    <xf numFmtId="0" fontId="15" fillId="5" borderId="2" xfId="0" applyFont="1" applyFill="1" applyBorder="1" applyAlignment="1">
      <alignment horizontal="center" vertical="top"/>
    </xf>
    <xf numFmtId="0" fontId="4"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5" xfId="0" applyFont="1" applyBorder="1" applyAlignment="1" applyProtection="1">
      <alignment vertical="center"/>
      <protection locked="0"/>
    </xf>
    <xf numFmtId="0" fontId="14" fillId="3" borderId="5" xfId="0" applyFont="1" applyFill="1" applyBorder="1" applyAlignment="1">
      <alignment horizontal="center" vertical="top" wrapText="1"/>
    </xf>
    <xf numFmtId="0" fontId="15" fillId="3" borderId="5" xfId="0" applyFont="1" applyFill="1" applyBorder="1" applyAlignment="1">
      <alignment horizontal="center" vertical="top" wrapText="1"/>
    </xf>
    <xf numFmtId="0" fontId="15" fillId="3" borderId="5" xfId="0" applyFont="1" applyFill="1" applyBorder="1" applyAlignment="1">
      <alignment horizontal="center" vertical="top" wrapText="1" shrinkToFit="1"/>
    </xf>
    <xf numFmtId="0" fontId="15" fillId="3" borderId="4" xfId="0" applyFont="1" applyFill="1" applyBorder="1" applyAlignment="1">
      <alignment horizontal="center" vertical="top"/>
    </xf>
    <xf numFmtId="0" fontId="2" fillId="0" borderId="0" xfId="0" applyFont="1" applyProtection="1">
      <protection locked="0"/>
    </xf>
    <xf numFmtId="0" fontId="16" fillId="3" borderId="2" xfId="0" applyFont="1" applyFill="1" applyBorder="1" applyAlignment="1">
      <alignment horizontal="center" vertical="center" wrapText="1"/>
    </xf>
    <xf numFmtId="0" fontId="14" fillId="3" borderId="2" xfId="0" applyFont="1" applyFill="1" applyBorder="1" applyAlignment="1">
      <alignment horizontal="center" vertical="top" wrapText="1"/>
    </xf>
    <xf numFmtId="0" fontId="15" fillId="3" borderId="2" xfId="0" applyFont="1" applyFill="1" applyBorder="1" applyAlignment="1">
      <alignment horizontal="center" vertical="top" wrapText="1"/>
    </xf>
    <xf numFmtId="0" fontId="15" fillId="3" borderId="2" xfId="0" applyFont="1" applyFill="1" applyBorder="1" applyAlignment="1">
      <alignment horizontal="center" vertical="top"/>
    </xf>
    <xf numFmtId="0" fontId="14" fillId="2" borderId="5" xfId="0" applyFont="1" applyFill="1" applyBorder="1" applyAlignment="1">
      <alignment horizontal="center" vertical="top" wrapText="1"/>
    </xf>
    <xf numFmtId="0" fontId="15" fillId="2" borderId="5" xfId="0" applyFont="1" applyFill="1" applyBorder="1" applyAlignment="1">
      <alignment horizontal="center" vertical="top" wrapText="1"/>
    </xf>
    <xf numFmtId="0" fontId="15" fillId="2" borderId="5" xfId="0" applyFont="1" applyFill="1" applyBorder="1" applyAlignment="1">
      <alignment horizontal="center" vertical="top" wrapText="1" shrinkToFit="1"/>
    </xf>
    <xf numFmtId="0" fontId="15" fillId="2" borderId="4" xfId="0" applyFont="1" applyFill="1" applyBorder="1" applyAlignment="1">
      <alignment horizontal="center" vertical="top"/>
    </xf>
    <xf numFmtId="0" fontId="16" fillId="2" borderId="2" xfId="0" applyFont="1" applyFill="1" applyBorder="1" applyAlignment="1">
      <alignment horizontal="center" vertical="center" wrapText="1"/>
    </xf>
    <xf numFmtId="0" fontId="14" fillId="2" borderId="2" xfId="0" applyFont="1" applyFill="1" applyBorder="1" applyAlignment="1">
      <alignment horizontal="center" vertical="top" wrapText="1"/>
    </xf>
    <xf numFmtId="0" fontId="15" fillId="2" borderId="2" xfId="0" applyFont="1" applyFill="1" applyBorder="1" applyAlignment="1">
      <alignment horizontal="center" vertical="top" wrapText="1"/>
    </xf>
    <xf numFmtId="0" fontId="15" fillId="2" borderId="2" xfId="0" applyFont="1" applyFill="1" applyBorder="1" applyAlignment="1">
      <alignment horizontal="center" vertical="top" wrapText="1" shrinkToFit="1"/>
    </xf>
    <xf numFmtId="0" fontId="15" fillId="2" borderId="2" xfId="0" applyFont="1" applyFill="1" applyBorder="1" applyAlignment="1">
      <alignment horizontal="center" vertical="top"/>
    </xf>
    <xf numFmtId="0" fontId="3" fillId="0" borderId="1" xfId="0" applyFont="1" applyBorder="1" applyProtection="1">
      <protection locked="0"/>
    </xf>
    <xf numFmtId="3" fontId="4" fillId="0" borderId="3" xfId="0" applyNumberFormat="1" applyFont="1" applyBorder="1" applyAlignment="1" applyProtection="1">
      <alignment vertical="center"/>
      <protection locked="0"/>
    </xf>
    <xf numFmtId="3" fontId="3" fillId="0" borderId="4" xfId="0" applyNumberFormat="1" applyFont="1" applyBorder="1" applyAlignment="1" applyProtection="1">
      <alignment vertical="center"/>
      <protection locked="0"/>
    </xf>
    <xf numFmtId="3" fontId="3" fillId="0" borderId="5" xfId="0" applyNumberFormat="1" applyFont="1" applyBorder="1" applyAlignment="1" applyProtection="1">
      <alignment vertical="center"/>
      <protection locked="0"/>
    </xf>
    <xf numFmtId="0" fontId="4"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1" xfId="0" applyFont="1" applyBorder="1"/>
    <xf numFmtId="0" fontId="11" fillId="5" borderId="9" xfId="0" applyFont="1" applyFill="1" applyBorder="1" applyAlignment="1">
      <alignment vertical="center"/>
    </xf>
    <xf numFmtId="0" fontId="11" fillId="5" borderId="10" xfId="0" applyFont="1" applyFill="1" applyBorder="1" applyAlignment="1">
      <alignment vertical="center"/>
    </xf>
    <xf numFmtId="0" fontId="11" fillId="3" borderId="9" xfId="0" applyFont="1" applyFill="1" applyBorder="1" applyAlignment="1">
      <alignment vertical="top"/>
    </xf>
    <xf numFmtId="0" fontId="11" fillId="3" borderId="10" xfId="0" applyFont="1" applyFill="1" applyBorder="1" applyAlignment="1">
      <alignment vertical="top"/>
    </xf>
    <xf numFmtId="0" fontId="11" fillId="3" borderId="6" xfId="0" applyFont="1" applyFill="1" applyBorder="1" applyAlignment="1">
      <alignment horizontal="left" vertical="top"/>
    </xf>
    <xf numFmtId="0" fontId="11" fillId="5" borderId="6" xfId="0" applyFont="1" applyFill="1" applyBorder="1" applyAlignment="1">
      <alignment horizontal="left" vertical="top"/>
    </xf>
    <xf numFmtId="0" fontId="11" fillId="5" borderId="9" xfId="0" applyFont="1" applyFill="1" applyBorder="1" applyAlignment="1">
      <alignment horizontal="left" vertical="top"/>
    </xf>
    <xf numFmtId="0" fontId="11" fillId="5" borderId="10" xfId="0" applyFont="1" applyFill="1" applyBorder="1" applyAlignment="1">
      <alignment horizontal="left" vertical="top"/>
    </xf>
    <xf numFmtId="0" fontId="17" fillId="5" borderId="2"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164" fontId="17" fillId="3" borderId="8" xfId="2" applyNumberFormat="1" applyFont="1" applyFill="1" applyBorder="1" applyAlignment="1" applyProtection="1">
      <alignment vertical="center"/>
      <protection locked="0"/>
    </xf>
    <xf numFmtId="0" fontId="21" fillId="3" borderId="2" xfId="0" applyFont="1" applyFill="1" applyBorder="1" applyAlignment="1">
      <alignment horizontal="center" vertical="center" wrapText="1"/>
    </xf>
    <xf numFmtId="0" fontId="21" fillId="2" borderId="2" xfId="0" applyFont="1" applyFill="1" applyBorder="1" applyAlignment="1">
      <alignment horizontal="center" vertical="center" wrapText="1"/>
    </xf>
    <xf numFmtId="164" fontId="16" fillId="2" borderId="8" xfId="0" applyNumberFormat="1" applyFont="1" applyFill="1" applyBorder="1" applyAlignment="1">
      <alignment vertical="center"/>
    </xf>
    <xf numFmtId="164" fontId="16" fillId="3" borderId="8" xfId="0" applyNumberFormat="1" applyFont="1" applyFill="1" applyBorder="1" applyAlignment="1">
      <alignment vertical="center"/>
    </xf>
    <xf numFmtId="3" fontId="17" fillId="0" borderId="8" xfId="0" applyNumberFormat="1" applyFont="1" applyBorder="1" applyAlignment="1">
      <alignment vertical="center"/>
    </xf>
    <xf numFmtId="0" fontId="16" fillId="0" borderId="2" xfId="0" applyFont="1" applyBorder="1" applyAlignment="1">
      <alignment horizontal="center" vertical="center" wrapText="1"/>
    </xf>
    <xf numFmtId="164" fontId="17" fillId="0" borderId="8" xfId="0" applyNumberFormat="1" applyFont="1" applyBorder="1" applyAlignment="1">
      <alignment vertical="center"/>
    </xf>
    <xf numFmtId="164" fontId="17" fillId="0" borderId="8" xfId="2" applyNumberFormat="1" applyFont="1" applyFill="1" applyBorder="1" applyAlignment="1" applyProtection="1">
      <alignment vertical="center"/>
      <protection locked="0"/>
    </xf>
    <xf numFmtId="164" fontId="17" fillId="0" borderId="8" xfId="0" applyNumberFormat="1" applyFont="1" applyBorder="1" applyAlignment="1" applyProtection="1">
      <alignment vertical="center"/>
      <protection locked="0"/>
    </xf>
    <xf numFmtId="0" fontId="22" fillId="0" borderId="2" xfId="0" applyFont="1" applyBorder="1" applyAlignment="1">
      <alignment horizontal="center" vertical="center"/>
    </xf>
    <xf numFmtId="0" fontId="22" fillId="0" borderId="2" xfId="0" applyFont="1" applyBorder="1" applyAlignment="1">
      <alignment horizontal="center" vertical="center" wrapText="1"/>
    </xf>
    <xf numFmtId="0" fontId="17" fillId="0" borderId="0" xfId="0" applyFont="1" applyAlignment="1">
      <alignment vertical="center"/>
    </xf>
    <xf numFmtId="0" fontId="11" fillId="6" borderId="6" xfId="0" applyFont="1" applyFill="1" applyBorder="1" applyAlignment="1">
      <alignment horizontal="left" vertical="center"/>
    </xf>
    <xf numFmtId="0" fontId="11" fillId="6" borderId="9" xfId="0" applyFont="1" applyFill="1" applyBorder="1" applyAlignment="1">
      <alignment horizontal="left" vertical="center"/>
    </xf>
    <xf numFmtId="0" fontId="11" fillId="6" borderId="10" xfId="0" applyFont="1" applyFill="1" applyBorder="1" applyAlignment="1">
      <alignment horizontal="left" vertical="center"/>
    </xf>
    <xf numFmtId="0" fontId="20" fillId="0" borderId="1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11" fillId="2" borderId="6" xfId="0" applyFont="1" applyFill="1" applyBorder="1" applyAlignment="1">
      <alignment horizontal="left" vertical="top"/>
    </xf>
    <xf numFmtId="0" fontId="11" fillId="2" borderId="9" xfId="0" applyFont="1" applyFill="1" applyBorder="1" applyAlignment="1">
      <alignment horizontal="left" vertical="top"/>
    </xf>
    <xf numFmtId="0" fontId="11" fillId="2" borderId="10" xfId="0" applyFont="1" applyFill="1" applyBorder="1" applyAlignment="1">
      <alignment horizontal="left" vertical="top"/>
    </xf>
    <xf numFmtId="0" fontId="5" fillId="4" borderId="2"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7" fillId="5" borderId="2" xfId="0" applyFont="1" applyFill="1" applyBorder="1" applyAlignment="1" applyProtection="1">
      <alignment horizontal="center" vertical="center"/>
      <protection locked="0"/>
    </xf>
    <xf numFmtId="0" fontId="8" fillId="5"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horizontal="center" vertical="center"/>
      <protection locked="0"/>
    </xf>
    <xf numFmtId="0" fontId="2" fillId="4" borderId="2" xfId="0" applyFont="1" applyFill="1" applyBorder="1" applyAlignment="1" applyProtection="1">
      <alignment horizontal="left" vertical="top" wrapText="1"/>
      <protection locked="0"/>
    </xf>
    <xf numFmtId="0" fontId="11" fillId="3" borderId="6" xfId="0" applyFont="1" applyFill="1" applyBorder="1" applyAlignment="1">
      <alignment horizontal="left" vertical="top"/>
    </xf>
    <xf numFmtId="0" fontId="11" fillId="3" borderId="9" xfId="0" applyFont="1" applyFill="1" applyBorder="1" applyAlignment="1">
      <alignment horizontal="left" vertical="top"/>
    </xf>
    <xf numFmtId="0" fontId="11" fillId="3" borderId="10" xfId="0" applyFont="1" applyFill="1" applyBorder="1" applyAlignment="1">
      <alignment horizontal="left" vertical="top"/>
    </xf>
    <xf numFmtId="0" fontId="5" fillId="4" borderId="2" xfId="0" applyFont="1" applyFill="1" applyBorder="1" applyAlignment="1">
      <alignment horizontal="center" vertical="center"/>
    </xf>
    <xf numFmtId="0" fontId="6" fillId="3" borderId="2" xfId="0" applyFont="1" applyFill="1" applyBorder="1" applyAlignment="1">
      <alignment horizontal="center" vertical="center"/>
    </xf>
    <xf numFmtId="0" fontId="7" fillId="5" borderId="2" xfId="0" applyFont="1" applyFill="1" applyBorder="1" applyAlignment="1">
      <alignment horizontal="center" vertical="center"/>
    </xf>
    <xf numFmtId="0" fontId="8" fillId="5" borderId="2" xfId="0" applyFont="1" applyFill="1" applyBorder="1" applyAlignment="1">
      <alignment horizontal="center" vertical="center"/>
    </xf>
    <xf numFmtId="0" fontId="9" fillId="3" borderId="3" xfId="0" applyFont="1" applyFill="1" applyBorder="1" applyAlignment="1">
      <alignment horizontal="center" vertical="center"/>
    </xf>
    <xf numFmtId="0" fontId="10" fillId="3" borderId="3" xfId="0" applyFont="1" applyFill="1" applyBorder="1" applyAlignment="1">
      <alignment horizontal="center" vertical="center"/>
    </xf>
    <xf numFmtId="0" fontId="11" fillId="5" borderId="6" xfId="0" applyFont="1" applyFill="1" applyBorder="1" applyAlignment="1">
      <alignment horizontal="left" vertical="top"/>
    </xf>
    <xf numFmtId="0" fontId="11" fillId="5" borderId="9" xfId="0" applyFont="1" applyFill="1" applyBorder="1" applyAlignment="1">
      <alignment horizontal="left" vertical="top"/>
    </xf>
    <xf numFmtId="0" fontId="11" fillId="5" borderId="10" xfId="0" applyFont="1" applyFill="1" applyBorder="1" applyAlignment="1">
      <alignment horizontal="left" vertical="top"/>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7"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2" xfId="0" applyFont="1" applyBorder="1" applyAlignment="1">
      <alignment horizontal="left" vertical="top" wrapText="1"/>
    </xf>
    <xf numFmtId="0" fontId="2" fillId="4" borderId="10" xfId="0" applyFont="1" applyFill="1" applyBorder="1" applyAlignment="1" applyProtection="1">
      <alignment horizontal="left" vertical="top" wrapText="1"/>
      <protection locked="0"/>
    </xf>
    <xf numFmtId="0" fontId="2" fillId="4" borderId="13"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top" wrapText="1"/>
      <protection locked="0"/>
    </xf>
  </cellXfs>
  <cellStyles count="3">
    <cellStyle name="Hyperlink" xfId="1" builtinId="8" customBuiltin="1"/>
    <cellStyle name="Normal" xfId="0" builtinId="0"/>
    <cellStyle name="Percent" xfId="2" builtinId="5"/>
  </cellStyles>
  <dxfs count="809">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808"/>
      <tableStyleElement type="headerRow" dxfId="807"/>
      <tableStyleElement type="totalRow" dxfId="806"/>
      <tableStyleElement type="firstColumn" dxfId="805"/>
      <tableStyleElement type="lastColumn" dxfId="804"/>
      <tableStyleElement type="firstRowStripe" dxfId="803"/>
      <tableStyleElement type="secondRowStripe" dxfId="802"/>
      <tableStyleElement type="firstColumnStripe" dxfId="801"/>
      <tableStyleElement type="secondColumnStripe" dxfId="80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969696"/>
      <color rgb="FFC0C0C0"/>
      <color rgb="FF427FC2"/>
      <color rgb="FF44678E"/>
      <color rgb="FF42648A"/>
      <color rgb="FF215881"/>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'2020-2021'!$E$8:$E$13</c:f>
              <c:strCache>
                <c:ptCount val="6"/>
                <c:pt idx="0">
                  <c:v>Oct 1 - Dec 31 (Baseline)</c:v>
                </c:pt>
                <c:pt idx="1">
                  <c:v>Jan 1 - Mar 31</c:v>
                </c:pt>
                <c:pt idx="2">
                  <c:v>Apr 1 - Jun 30</c:v>
                </c:pt>
                <c:pt idx="3">
                  <c:v>Jul 1 - Sep 30</c:v>
                </c:pt>
                <c:pt idx="4">
                  <c:v>2020 - 2021 Total</c:v>
                </c:pt>
                <c:pt idx="5">
                  <c:v>2020 - 2025 Goal</c:v>
                </c:pt>
              </c:strCache>
            </c:strRef>
          </c:cat>
          <c:val>
            <c:numRef>
              <c:f>'2020-2021'!$F$8:$F$13</c:f>
              <c:numCache>
                <c:formatCode>#,##0</c:formatCode>
                <c:ptCount val="6"/>
                <c:pt idx="0">
                  <c:v>0</c:v>
                </c:pt>
                <c:pt idx="1">
                  <c:v>0</c:v>
                </c:pt>
                <c:pt idx="2">
                  <c:v>0</c:v>
                </c:pt>
                <c:pt idx="3">
                  <c:v>0</c:v>
                </c:pt>
                <c:pt idx="4">
                  <c:v>0</c:v>
                </c:pt>
              </c:numCache>
            </c:numRef>
          </c:val>
          <c:extLst>
            <c:ext xmlns:c16="http://schemas.microsoft.com/office/drawing/2014/chart" uri="{C3380CC4-5D6E-409C-BE32-E72D297353CC}">
              <c16:uniqueId val="{00000000-CA26-4855-9DC4-06B484B95D0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'2020-2021'!$E$30:$E$35</c:f>
              <c:strCache>
                <c:ptCount val="6"/>
                <c:pt idx="0">
                  <c:v>Oct 1 - Dec 31 (Baseline)</c:v>
                </c:pt>
                <c:pt idx="1">
                  <c:v>Jan 1 - Mar 31</c:v>
                </c:pt>
                <c:pt idx="2">
                  <c:v>Apr 1 - Jun 30</c:v>
                </c:pt>
                <c:pt idx="3">
                  <c:v>Jul 1 - Sep 30</c:v>
                </c:pt>
                <c:pt idx="4">
                  <c:v>Federal Fiscal Year 2021 Total %  267/591</c:v>
                </c:pt>
                <c:pt idx="5">
                  <c:v>2020 - 2025 Goal</c:v>
                </c:pt>
              </c:strCache>
            </c:strRef>
          </c:cat>
          <c:val>
            <c:numRef>
              <c:f>'2020-2021'!$F$30:$F$35</c:f>
              <c:numCache>
                <c:formatCode>#,##0</c:formatCode>
                <c:ptCount val="6"/>
                <c:pt idx="4" formatCode="0.0%">
                  <c:v>0.45200000000000001</c:v>
                </c:pt>
              </c:numCache>
            </c:numRef>
          </c:val>
          <c:extLst>
            <c:ext xmlns:c16="http://schemas.microsoft.com/office/drawing/2014/chart" uri="{C3380CC4-5D6E-409C-BE32-E72D297353CC}">
              <c16:uniqueId val="{00000000-6D57-41DA-AE1E-5F5843F4F0F8}"/>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'2020-2021'!$E$14:$E$19</c:f>
              <c:strCache>
                <c:ptCount val="6"/>
                <c:pt idx="0">
                  <c:v>Oct 1 - Dec 31 (Baseline)</c:v>
                </c:pt>
                <c:pt idx="1">
                  <c:v>Jan 1 - Mar 31</c:v>
                </c:pt>
                <c:pt idx="2">
                  <c:v>Apr 1 - Jun 30</c:v>
                </c:pt>
                <c:pt idx="3">
                  <c:v>Jul 1 - Sep 30</c:v>
                </c:pt>
                <c:pt idx="4">
                  <c:v>2020 - 2021 Total</c:v>
                </c:pt>
                <c:pt idx="5">
                  <c:v>2020 - 2025 Goal</c:v>
                </c:pt>
              </c:strCache>
            </c:strRef>
          </c:cat>
          <c:val>
            <c:numRef>
              <c:f>'2020-2021'!$F$14:$F$19</c:f>
              <c:numCache>
                <c:formatCode>#,##0</c:formatCode>
                <c:ptCount val="6"/>
                <c:pt idx="4">
                  <c:v>0</c:v>
                </c:pt>
              </c:numCache>
            </c:numRef>
          </c:val>
          <c:extLst>
            <c:ext xmlns:c16="http://schemas.microsoft.com/office/drawing/2014/chart" uri="{C3380CC4-5D6E-409C-BE32-E72D297353CC}">
              <c16:uniqueId val="{00000000-4FE2-4B9A-8ED0-B4695A96A09B}"/>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'2020-2021'!$E$21:$E$26</c:f>
              <c:strCache>
                <c:ptCount val="6"/>
                <c:pt idx="0">
                  <c:v>Oct 1 - Dec 31 (Baseline)</c:v>
                </c:pt>
                <c:pt idx="1">
                  <c:v>Jan 1 - Mar 31</c:v>
                </c:pt>
                <c:pt idx="2">
                  <c:v>Apr 1 - Jun 30</c:v>
                </c:pt>
                <c:pt idx="3">
                  <c:v>Jul 1 - Sep 30</c:v>
                </c:pt>
                <c:pt idx="4">
                  <c:v>2020 - 2021 Total</c:v>
                </c:pt>
                <c:pt idx="5">
                  <c:v>2020 - 2025 Goal</c:v>
                </c:pt>
              </c:strCache>
            </c:strRef>
          </c:cat>
          <c:val>
            <c:numRef>
              <c:f>'2020-2021'!$F$21:$F$26</c:f>
              <c:numCache>
                <c:formatCode>#,##0</c:formatCode>
                <c:ptCount val="6"/>
                <c:pt idx="4">
                  <c:v>0</c:v>
                </c:pt>
              </c:numCache>
            </c:numRef>
          </c:val>
          <c:extLst>
            <c:ext xmlns:c16="http://schemas.microsoft.com/office/drawing/2014/chart" uri="{C3380CC4-5D6E-409C-BE32-E72D297353CC}">
              <c16:uniqueId val="{00000000-84B9-49EC-8FA8-C0713BD6BCCA}"/>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'2020-2021'!$E$37:$E$42</c:f>
              <c:strCache>
                <c:ptCount val="6"/>
                <c:pt idx="0">
                  <c:v>Oct 1 - Dec 31 (Baseline)</c:v>
                </c:pt>
                <c:pt idx="1">
                  <c:v>Jan 1 - Mar 31</c:v>
                </c:pt>
                <c:pt idx="2">
                  <c:v>Apr 1 - Jun 30</c:v>
                </c:pt>
                <c:pt idx="3">
                  <c:v>Jul 1 - Sep 30</c:v>
                </c:pt>
                <c:pt idx="4">
                  <c:v>2020 - 2021 Total</c:v>
                </c:pt>
                <c:pt idx="5">
                  <c:v>2020 - 2025 Goal</c:v>
                </c:pt>
              </c:strCache>
            </c:strRef>
          </c:cat>
          <c:val>
            <c:numRef>
              <c:f>'2020-2021'!$F$37:$F$42</c:f>
              <c:numCache>
                <c:formatCode>#,##0</c:formatCode>
                <c:ptCount val="6"/>
                <c:pt idx="4">
                  <c:v>0</c:v>
                </c:pt>
              </c:numCache>
            </c:numRef>
          </c:val>
          <c:extLst>
            <c:ext xmlns:c16="http://schemas.microsoft.com/office/drawing/2014/chart" uri="{C3380CC4-5D6E-409C-BE32-E72D297353CC}">
              <c16:uniqueId val="{00000000-3CB7-405C-8CD8-E6C7FE8444FD}"/>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'2020-2021'!$E$43:$E$48</c:f>
              <c:strCache>
                <c:ptCount val="6"/>
                <c:pt idx="0">
                  <c:v>Oct 1 - Dec 31 (Baseline)</c:v>
                </c:pt>
                <c:pt idx="1">
                  <c:v>Jan 1 - Mar 31</c:v>
                </c:pt>
                <c:pt idx="2">
                  <c:v>Apr 1 - Jun 30</c:v>
                </c:pt>
                <c:pt idx="3">
                  <c:v>Jul 1 - Sep 30</c:v>
                </c:pt>
                <c:pt idx="4">
                  <c:v>2020 - 2021 Total</c:v>
                </c:pt>
                <c:pt idx="5">
                  <c:v>2020 - 2025 Goal</c:v>
                </c:pt>
              </c:strCache>
            </c:strRef>
          </c:cat>
          <c:val>
            <c:numRef>
              <c:f>'2020-2021'!$F$43:$F$48</c:f>
              <c:numCache>
                <c:formatCode>#,##0</c:formatCode>
                <c:ptCount val="6"/>
                <c:pt idx="4">
                  <c:v>0</c:v>
                </c:pt>
              </c:numCache>
            </c:numRef>
          </c:val>
          <c:extLst>
            <c:ext xmlns:c16="http://schemas.microsoft.com/office/drawing/2014/chart" uri="{C3380CC4-5D6E-409C-BE32-E72D297353CC}">
              <c16:uniqueId val="{00000000-D54D-4618-A0DF-86C21040D1A5}"/>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'2020-2021'!$E$52:$E$57</c:f>
              <c:strCache>
                <c:ptCount val="6"/>
                <c:pt idx="0">
                  <c:v>Oct 1 - Dec 31 (Baseline)</c:v>
                </c:pt>
                <c:pt idx="1">
                  <c:v>Jan 1 - Mar 31</c:v>
                </c:pt>
                <c:pt idx="2">
                  <c:v>Apr 1 - Jun 30</c:v>
                </c:pt>
                <c:pt idx="3">
                  <c:v>Jul 1 - Sep 30</c:v>
                </c:pt>
                <c:pt idx="4">
                  <c:v>Federal Fiscal Year 2021 Total % 165/591</c:v>
                </c:pt>
                <c:pt idx="5">
                  <c:v>2020 - 2025 Goal</c:v>
                </c:pt>
              </c:strCache>
            </c:strRef>
          </c:cat>
          <c:val>
            <c:numRef>
              <c:f>'2020-2021'!$F$52:$F$57</c:f>
              <c:numCache>
                <c:formatCode>#,##0</c:formatCode>
                <c:ptCount val="6"/>
                <c:pt idx="4" formatCode="0.0%">
                  <c:v>0.27900000000000003</c:v>
                </c:pt>
              </c:numCache>
            </c:numRef>
          </c:val>
          <c:extLst>
            <c:ext xmlns:c16="http://schemas.microsoft.com/office/drawing/2014/chart" uri="{C3380CC4-5D6E-409C-BE32-E72D297353CC}">
              <c16:uniqueId val="{00000000-5B14-4EA8-8143-B12BAF3768DC}"/>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'2020-2021'!$E$58:$E$63</c:f>
              <c:strCache>
                <c:ptCount val="6"/>
                <c:pt idx="0">
                  <c:v>Oct 1 - Dec 31 (Baseline)</c:v>
                </c:pt>
                <c:pt idx="1">
                  <c:v>Jan 1 - Mar 31</c:v>
                </c:pt>
                <c:pt idx="2">
                  <c:v>Apr 1 - Jun 30</c:v>
                </c:pt>
                <c:pt idx="3">
                  <c:v>Jul 1 - Sep 30</c:v>
                </c:pt>
                <c:pt idx="4">
                  <c:v>2020 - 2021 Total</c:v>
                </c:pt>
                <c:pt idx="5">
                  <c:v>2020 - 2025 Goal</c:v>
                </c:pt>
              </c:strCache>
            </c:strRef>
          </c:cat>
          <c:val>
            <c:numRef>
              <c:f>'2020-2021'!$F$58:$F$63</c:f>
              <c:numCache>
                <c:formatCode>#,##0</c:formatCode>
                <c:ptCount val="6"/>
                <c:pt idx="4">
                  <c:v>0</c:v>
                </c:pt>
              </c:numCache>
            </c:numRef>
          </c:val>
          <c:extLst>
            <c:ext xmlns:c16="http://schemas.microsoft.com/office/drawing/2014/chart" uri="{C3380CC4-5D6E-409C-BE32-E72D297353CC}">
              <c16:uniqueId val="{00000000-4D66-4DDC-A891-12F8417CFA6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'2020-2021'!$E$65:$E$70</c:f>
              <c:strCache>
                <c:ptCount val="6"/>
                <c:pt idx="0">
                  <c:v>Oct 1 - Dec 31 (Baseline)</c:v>
                </c:pt>
                <c:pt idx="1">
                  <c:v>Jan 1 - Mar 31</c:v>
                </c:pt>
                <c:pt idx="2">
                  <c:v>Apr 1 - Jun 30</c:v>
                </c:pt>
                <c:pt idx="3">
                  <c:v>Jul 1 - Sep 30</c:v>
                </c:pt>
                <c:pt idx="4">
                  <c:v>2020 - 2021 Total</c:v>
                </c:pt>
                <c:pt idx="5">
                  <c:v>2020 - 2025 Goal</c:v>
                </c:pt>
              </c:strCache>
            </c:strRef>
          </c:cat>
          <c:val>
            <c:numRef>
              <c:f>'2020-2021'!$F$65:$F$70</c:f>
              <c:numCache>
                <c:formatCode>#,##0</c:formatCode>
                <c:ptCount val="6"/>
                <c:pt idx="4">
                  <c:v>0</c:v>
                </c:pt>
              </c:numCache>
            </c:numRef>
          </c:val>
          <c:extLst>
            <c:ext xmlns:c16="http://schemas.microsoft.com/office/drawing/2014/chart" uri="{C3380CC4-5D6E-409C-BE32-E72D297353CC}">
              <c16:uniqueId val="{00000000-30B2-44DD-9E41-5F834CC65084}"/>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'2021-2022'!$E$8:$E$13</c:f>
              <c:strCache>
                <c:ptCount val="6"/>
                <c:pt idx="4">
                  <c:v>2021 - 2022 Total</c:v>
                </c:pt>
                <c:pt idx="5">
                  <c:v>2020 - 2025 Goal</c:v>
                </c:pt>
              </c:strCache>
            </c:strRef>
          </c:cat>
          <c:val>
            <c:numRef>
              <c:f>'2021-2022'!$F$8:$F$13</c:f>
              <c:numCache>
                <c:formatCode>#,##0</c:formatCode>
                <c:ptCount val="6"/>
                <c:pt idx="4">
                  <c:v>0</c:v>
                </c:pt>
                <c:pt idx="5">
                  <c:v>100</c:v>
                </c:pt>
              </c:numCache>
            </c:numRef>
          </c:val>
          <c:extLst>
            <c:ext xmlns:c16="http://schemas.microsoft.com/office/drawing/2014/chart" uri="{C3380CC4-5D6E-409C-BE32-E72D297353CC}">
              <c16:uniqueId val="{00000000-F453-47EB-B78B-0C4E897D7C99}"/>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'2021-2022'!$E$30:$E$35</c:f>
              <c:strCache>
                <c:ptCount val="6"/>
                <c:pt idx="4">
                  <c:v>FFY 2020 (baseline) (1961/7863)</c:v>
                </c:pt>
                <c:pt idx="5">
                  <c:v>2020 - 2025 Goal</c:v>
                </c:pt>
              </c:strCache>
            </c:strRef>
          </c:cat>
          <c:val>
            <c:numRef>
              <c:f>'2021-2022'!$F$30:$F$35</c:f>
              <c:numCache>
                <c:formatCode>#,##0</c:formatCode>
                <c:ptCount val="6"/>
                <c:pt idx="4" formatCode="0.0%">
                  <c:v>0.249</c:v>
                </c:pt>
                <c:pt idx="5" formatCode="0.0%">
                  <c:v>0.4</c:v>
                </c:pt>
              </c:numCache>
            </c:numRef>
          </c:val>
          <c:extLst>
            <c:ext xmlns:c16="http://schemas.microsoft.com/office/drawing/2014/chart" uri="{C3380CC4-5D6E-409C-BE32-E72D297353CC}">
              <c16:uniqueId val="{00000000-841D-4294-8689-0BF99192062B}"/>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'2021-2022'!$E$14:$E$19</c:f>
              <c:strCache>
                <c:ptCount val="6"/>
                <c:pt idx="4">
                  <c:v>2021 - 2022 Total</c:v>
                </c:pt>
                <c:pt idx="5">
                  <c:v>2020 - 2025 Goal</c:v>
                </c:pt>
              </c:strCache>
            </c:strRef>
          </c:cat>
          <c:val>
            <c:numRef>
              <c:f>'2021-2022'!$F$14:$F$19</c:f>
              <c:numCache>
                <c:formatCode>#,##0</c:formatCode>
                <c:ptCount val="6"/>
                <c:pt idx="4">
                  <c:v>0</c:v>
                </c:pt>
                <c:pt idx="5">
                  <c:v>0</c:v>
                </c:pt>
              </c:numCache>
            </c:numRef>
          </c:val>
          <c:extLst>
            <c:ext xmlns:c16="http://schemas.microsoft.com/office/drawing/2014/chart" uri="{C3380CC4-5D6E-409C-BE32-E72D297353CC}">
              <c16:uniqueId val="{00000000-61A0-46B6-80CF-1A95B9A4937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'2021-2022'!$E$21:$E$26</c:f>
              <c:strCache>
                <c:ptCount val="6"/>
                <c:pt idx="4">
                  <c:v>2021 - 2022 Total</c:v>
                </c:pt>
                <c:pt idx="5">
                  <c:v>2020 - 2025 Goal</c:v>
                </c:pt>
              </c:strCache>
            </c:strRef>
          </c:cat>
          <c:val>
            <c:numRef>
              <c:f>'2021-2022'!$F$21:$F$26</c:f>
              <c:numCache>
                <c:formatCode>#,##0</c:formatCode>
                <c:ptCount val="6"/>
                <c:pt idx="4">
                  <c:v>0</c:v>
                </c:pt>
                <c:pt idx="5">
                  <c:v>0</c:v>
                </c:pt>
              </c:numCache>
            </c:numRef>
          </c:val>
          <c:extLst>
            <c:ext xmlns:c16="http://schemas.microsoft.com/office/drawing/2014/chart" uri="{C3380CC4-5D6E-409C-BE32-E72D297353CC}">
              <c16:uniqueId val="{00000000-92DE-48DD-8F34-F19981AEABA0}"/>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'2021-2022'!$E$37:$E$42</c:f>
              <c:strCache>
                <c:ptCount val="6"/>
                <c:pt idx="4">
                  <c:v>2021 - 2022 Total</c:v>
                </c:pt>
                <c:pt idx="5">
                  <c:v>2020 - 2025 Goal</c:v>
                </c:pt>
              </c:strCache>
            </c:strRef>
          </c:cat>
          <c:val>
            <c:numRef>
              <c:f>'2021-2022'!$F$37:$F$42</c:f>
              <c:numCache>
                <c:formatCode>#,##0</c:formatCode>
                <c:ptCount val="6"/>
                <c:pt idx="4">
                  <c:v>0</c:v>
                </c:pt>
                <c:pt idx="5">
                  <c:v>0</c:v>
                </c:pt>
              </c:numCache>
            </c:numRef>
          </c:val>
          <c:extLst>
            <c:ext xmlns:c16="http://schemas.microsoft.com/office/drawing/2014/chart" uri="{C3380CC4-5D6E-409C-BE32-E72D297353CC}">
              <c16:uniqueId val="{00000000-488E-4CFF-96F5-AC34E36BF66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'2021-2022'!$E$43:$E$48</c:f>
              <c:strCache>
                <c:ptCount val="6"/>
                <c:pt idx="4">
                  <c:v>2021 - 2022 Total</c:v>
                </c:pt>
                <c:pt idx="5">
                  <c:v>2020 - 2025 Goal</c:v>
                </c:pt>
              </c:strCache>
            </c:strRef>
          </c:cat>
          <c:val>
            <c:numRef>
              <c:f>'2021-2022'!$F$43:$F$48</c:f>
              <c:numCache>
                <c:formatCode>#,##0</c:formatCode>
                <c:ptCount val="6"/>
                <c:pt idx="4">
                  <c:v>0</c:v>
                </c:pt>
                <c:pt idx="5">
                  <c:v>0</c:v>
                </c:pt>
              </c:numCache>
            </c:numRef>
          </c:val>
          <c:extLst>
            <c:ext xmlns:c16="http://schemas.microsoft.com/office/drawing/2014/chart" uri="{C3380CC4-5D6E-409C-BE32-E72D297353CC}">
              <c16:uniqueId val="{00000000-ED73-4AF5-93CD-626449DA3A84}"/>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'2021-2022'!$E$52:$E$57</c:f>
              <c:strCache>
                <c:ptCount val="6"/>
                <c:pt idx="4">
                  <c:v>CY 2020 Total (baseline)</c:v>
                </c:pt>
                <c:pt idx="5">
                  <c:v>2020 - 2025 Goal</c:v>
                </c:pt>
              </c:strCache>
            </c:strRef>
          </c:cat>
          <c:val>
            <c:numRef>
              <c:f>'2021-2022'!$F$52:$F$57</c:f>
              <c:numCache>
                <c:formatCode>#,##0</c:formatCode>
                <c:ptCount val="6"/>
                <c:pt idx="4">
                  <c:v>293</c:v>
                </c:pt>
                <c:pt idx="5">
                  <c:v>250</c:v>
                </c:pt>
              </c:numCache>
            </c:numRef>
          </c:val>
          <c:extLst>
            <c:ext xmlns:c16="http://schemas.microsoft.com/office/drawing/2014/chart" uri="{C3380CC4-5D6E-409C-BE32-E72D297353CC}">
              <c16:uniqueId val="{00000000-E38E-4025-AF20-B41B48FB5C8B}"/>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'2021-2022'!$E$58:$E$63</c:f>
              <c:strCache>
                <c:ptCount val="6"/>
                <c:pt idx="4">
                  <c:v>2021 - 2022 Total</c:v>
                </c:pt>
                <c:pt idx="5">
                  <c:v>2020 - 2025 Goal</c:v>
                </c:pt>
              </c:strCache>
            </c:strRef>
          </c:cat>
          <c:val>
            <c:numRef>
              <c:f>'2021-2022'!$F$58:$F$63</c:f>
              <c:numCache>
                <c:formatCode>#,##0</c:formatCode>
                <c:ptCount val="6"/>
                <c:pt idx="4">
                  <c:v>0</c:v>
                </c:pt>
                <c:pt idx="5">
                  <c:v>0</c:v>
                </c:pt>
              </c:numCache>
            </c:numRef>
          </c:val>
          <c:extLst>
            <c:ext xmlns:c16="http://schemas.microsoft.com/office/drawing/2014/chart" uri="{C3380CC4-5D6E-409C-BE32-E72D297353CC}">
              <c16:uniqueId val="{00000000-9F1B-4D6A-8F9E-835E6F25E914}"/>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'2021-2022'!$E$65:$E$70</c:f>
              <c:strCache>
                <c:ptCount val="6"/>
                <c:pt idx="4">
                  <c:v>2021 - 2022 Total</c:v>
                </c:pt>
                <c:pt idx="5">
                  <c:v>2020 - 2025 Goal</c:v>
                </c:pt>
              </c:strCache>
            </c:strRef>
          </c:cat>
          <c:val>
            <c:numRef>
              <c:f>'2021-2022'!$F$65:$F$70</c:f>
              <c:numCache>
                <c:formatCode>#,##0</c:formatCode>
                <c:ptCount val="6"/>
                <c:pt idx="4">
                  <c:v>0</c:v>
                </c:pt>
                <c:pt idx="5">
                  <c:v>0</c:v>
                </c:pt>
              </c:numCache>
            </c:numRef>
          </c:val>
          <c:extLst>
            <c:ext xmlns:c16="http://schemas.microsoft.com/office/drawing/2014/chart" uri="{C3380CC4-5D6E-409C-BE32-E72D297353CC}">
              <c16:uniqueId val="{00000000-CD66-43B2-9C86-7938E48B598A}"/>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'2022-2023'!$E$8:$E$13</c:f>
              <c:strCache>
                <c:ptCount val="6"/>
                <c:pt idx="0">
                  <c:v>Oct 1 - Dec 31</c:v>
                </c:pt>
                <c:pt idx="1">
                  <c:v>Jan 1 - Mar 31</c:v>
                </c:pt>
                <c:pt idx="2">
                  <c:v>Apr 1 - Jun 30</c:v>
                </c:pt>
                <c:pt idx="3">
                  <c:v>Jul 1 - Sep 30</c:v>
                </c:pt>
                <c:pt idx="4">
                  <c:v>2022 - 2023 Total</c:v>
                </c:pt>
                <c:pt idx="5">
                  <c:v>2020 - 2025 Goal</c:v>
                </c:pt>
              </c:strCache>
            </c:strRef>
          </c:cat>
          <c:val>
            <c:numRef>
              <c:f>'2022-2023'!$F$8:$F$13</c:f>
              <c:numCache>
                <c:formatCode>#,##0</c:formatCode>
                <c:ptCount val="6"/>
                <c:pt idx="4">
                  <c:v>0</c:v>
                </c:pt>
                <c:pt idx="5">
                  <c:v>100</c:v>
                </c:pt>
              </c:numCache>
            </c:numRef>
          </c:val>
          <c:extLst>
            <c:ext xmlns:c16="http://schemas.microsoft.com/office/drawing/2014/chart" uri="{C3380CC4-5D6E-409C-BE32-E72D297353CC}">
              <c16:uniqueId val="{00000000-A13F-46F9-9364-6F839381C692}"/>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'2022-2023'!$E$30:$E$35</c:f>
              <c:strCache>
                <c:ptCount val="6"/>
                <c:pt idx="3">
                  <c:v>FFY 2020(1961/7863)</c:v>
                </c:pt>
                <c:pt idx="4">
                  <c:v>FFY 2021(2721/9117)</c:v>
                </c:pt>
                <c:pt idx="5">
                  <c:v>2020 - 2025 Goal</c:v>
                </c:pt>
              </c:strCache>
            </c:strRef>
          </c:cat>
          <c:val>
            <c:numRef>
              <c:f>'2022-2023'!$F$30:$F$35</c:f>
              <c:numCache>
                <c:formatCode>0.0%</c:formatCode>
                <c:ptCount val="6"/>
                <c:pt idx="3">
                  <c:v>0.249</c:v>
                </c:pt>
                <c:pt idx="4">
                  <c:v>0.29799999999999999</c:v>
                </c:pt>
                <c:pt idx="5">
                  <c:v>0.32</c:v>
                </c:pt>
              </c:numCache>
            </c:numRef>
          </c:val>
          <c:extLst>
            <c:ext xmlns:c16="http://schemas.microsoft.com/office/drawing/2014/chart" uri="{C3380CC4-5D6E-409C-BE32-E72D297353CC}">
              <c16:uniqueId val="{00000000-30C2-47CA-A050-3589FE0E539C}"/>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'2022-2023'!$E$14:$E$19</c:f>
              <c:strCache>
                <c:ptCount val="4"/>
                <c:pt idx="0">
                  <c:v>Oct 1 - Dec 31</c:v>
                </c:pt>
                <c:pt idx="1">
                  <c:v>Jan 1 - Mar 31</c:v>
                </c:pt>
                <c:pt idx="2">
                  <c:v>Apr 1 - Jun 30</c:v>
                </c:pt>
                <c:pt idx="3">
                  <c:v>Jul 1 - Sep 30</c:v>
                </c:pt>
              </c:strCache>
            </c:strRef>
          </c:cat>
          <c:val>
            <c:numRef>
              <c:f>'2022-2023'!$F$14:$F$19</c:f>
              <c:numCache>
                <c:formatCode>#,##0</c:formatCode>
                <c:ptCount val="4"/>
              </c:numCache>
            </c:numRef>
          </c:val>
          <c:extLst>
            <c:ext xmlns:c16="http://schemas.microsoft.com/office/drawing/2014/chart" uri="{C3380CC4-5D6E-409C-BE32-E72D297353CC}">
              <c16:uniqueId val="{00000000-BCD3-42CD-8E50-2F00233B86AD}"/>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'2022-2023'!$E$21:$E$26</c:f>
              <c:strCache>
                <c:ptCount val="6"/>
                <c:pt idx="0">
                  <c:v>Oct 1 - Dec 31</c:v>
                </c:pt>
                <c:pt idx="1">
                  <c:v>Jan 1 - Mar 31</c:v>
                </c:pt>
                <c:pt idx="2">
                  <c:v>Apr 1 - Jun 30</c:v>
                </c:pt>
                <c:pt idx="3">
                  <c:v>Jul 1 - Sep 30</c:v>
                </c:pt>
                <c:pt idx="4">
                  <c:v>2022 - 2023 Total</c:v>
                </c:pt>
                <c:pt idx="5">
                  <c:v>2020 - 2025 Goal</c:v>
                </c:pt>
              </c:strCache>
            </c:strRef>
          </c:cat>
          <c:val>
            <c:numRef>
              <c:f>'2022-2023'!$F$21:$F$26</c:f>
              <c:numCache>
                <c:formatCode>#,##0</c:formatCode>
                <c:ptCount val="6"/>
                <c:pt idx="4">
                  <c:v>0</c:v>
                </c:pt>
                <c:pt idx="5">
                  <c:v>0</c:v>
                </c:pt>
              </c:numCache>
            </c:numRef>
          </c:val>
          <c:extLst>
            <c:ext xmlns:c16="http://schemas.microsoft.com/office/drawing/2014/chart" uri="{C3380CC4-5D6E-409C-BE32-E72D297353CC}">
              <c16:uniqueId val="{00000000-F442-4B71-943E-62D3EBCA07E4}"/>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'2022-2023'!$E$37:$E$42</c:f>
              <c:strCache>
                <c:ptCount val="6"/>
                <c:pt idx="0">
                  <c:v>Oct 1 - Dec 31</c:v>
                </c:pt>
                <c:pt idx="1">
                  <c:v>Jan 1 - Mar 31</c:v>
                </c:pt>
                <c:pt idx="2">
                  <c:v>Apr 1 - Jun 30</c:v>
                </c:pt>
                <c:pt idx="3">
                  <c:v>Jul 1 - Sep 30</c:v>
                </c:pt>
                <c:pt idx="4">
                  <c:v>2022 - 2023 Total</c:v>
                </c:pt>
                <c:pt idx="5">
                  <c:v>2020 - 2025 Goal</c:v>
                </c:pt>
              </c:strCache>
            </c:strRef>
          </c:cat>
          <c:val>
            <c:numRef>
              <c:f>'2022-2023'!$F$37:$F$42</c:f>
              <c:numCache>
                <c:formatCode>#,##0</c:formatCode>
                <c:ptCount val="6"/>
                <c:pt idx="4">
                  <c:v>0</c:v>
                </c:pt>
                <c:pt idx="5">
                  <c:v>0</c:v>
                </c:pt>
              </c:numCache>
            </c:numRef>
          </c:val>
          <c:extLst>
            <c:ext xmlns:c16="http://schemas.microsoft.com/office/drawing/2014/chart" uri="{C3380CC4-5D6E-409C-BE32-E72D297353CC}">
              <c16:uniqueId val="{00000000-C13A-49E1-86FD-4FCA6B188A4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'2022-2023'!$E$43:$E$48</c:f>
              <c:strCache>
                <c:ptCount val="6"/>
                <c:pt idx="0">
                  <c:v>Oct 1 - Dec 31</c:v>
                </c:pt>
                <c:pt idx="1">
                  <c:v>Jan 1 - Mar 31</c:v>
                </c:pt>
                <c:pt idx="2">
                  <c:v>Apr 1 - Jun 30</c:v>
                </c:pt>
                <c:pt idx="3">
                  <c:v>Jul 1 - Sep 30</c:v>
                </c:pt>
                <c:pt idx="4">
                  <c:v>2022 - 2023 Total</c:v>
                </c:pt>
                <c:pt idx="5">
                  <c:v>2020 - 2025 Goal</c:v>
                </c:pt>
              </c:strCache>
            </c:strRef>
          </c:cat>
          <c:val>
            <c:numRef>
              <c:f>'2022-2023'!$F$43:$F$48</c:f>
              <c:numCache>
                <c:formatCode>#,##0</c:formatCode>
                <c:ptCount val="6"/>
                <c:pt idx="4">
                  <c:v>0</c:v>
                </c:pt>
                <c:pt idx="5">
                  <c:v>0</c:v>
                </c:pt>
              </c:numCache>
            </c:numRef>
          </c:val>
          <c:extLst>
            <c:ext xmlns:c16="http://schemas.microsoft.com/office/drawing/2014/chart" uri="{C3380CC4-5D6E-409C-BE32-E72D297353CC}">
              <c16:uniqueId val="{00000000-31B1-4B1E-A0E5-776B830E8AF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'2022-2023'!$E$52:$E$57</c:f>
              <c:strCache>
                <c:ptCount val="6"/>
                <c:pt idx="2">
                  <c:v>CY 2020</c:v>
                </c:pt>
                <c:pt idx="3">
                  <c:v>CY 2021</c:v>
                </c:pt>
                <c:pt idx="4">
                  <c:v>CY 2022</c:v>
                </c:pt>
                <c:pt idx="5">
                  <c:v>2020 - 2025 Goal</c:v>
                </c:pt>
              </c:strCache>
            </c:strRef>
          </c:cat>
          <c:val>
            <c:numRef>
              <c:f>'2022-2023'!$F$52:$F$57</c:f>
              <c:numCache>
                <c:formatCode>#,##0</c:formatCode>
                <c:ptCount val="6"/>
                <c:pt idx="2">
                  <c:v>293</c:v>
                </c:pt>
                <c:pt idx="3">
                  <c:v>358</c:v>
                </c:pt>
                <c:pt idx="4" formatCode="General">
                  <c:v>272</c:v>
                </c:pt>
                <c:pt idx="5">
                  <c:v>250</c:v>
                </c:pt>
              </c:numCache>
            </c:numRef>
          </c:val>
          <c:extLst>
            <c:ext xmlns:c16="http://schemas.microsoft.com/office/drawing/2014/chart" uri="{C3380CC4-5D6E-409C-BE32-E72D297353CC}">
              <c16:uniqueId val="{00000000-014A-4EFF-930F-9E4C177D5096}"/>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'2022-2023'!$E$58:$E$63</c:f>
              <c:strCache>
                <c:ptCount val="6"/>
                <c:pt idx="0">
                  <c:v>Oct 1 - Dec 31</c:v>
                </c:pt>
                <c:pt idx="1">
                  <c:v>Jan 1 - Mar 31</c:v>
                </c:pt>
                <c:pt idx="2">
                  <c:v>Apr 1 - Jun 30</c:v>
                </c:pt>
                <c:pt idx="3">
                  <c:v>Jul 1 - Sep 30</c:v>
                </c:pt>
                <c:pt idx="4">
                  <c:v>2022 - 2023 Total</c:v>
                </c:pt>
                <c:pt idx="5">
                  <c:v>2020 - 2025 Goal</c:v>
                </c:pt>
              </c:strCache>
            </c:strRef>
          </c:cat>
          <c:val>
            <c:numRef>
              <c:f>'2022-2023'!$F$58:$F$63</c:f>
              <c:numCache>
                <c:formatCode>#,##0</c:formatCode>
                <c:ptCount val="6"/>
                <c:pt idx="4">
                  <c:v>0</c:v>
                </c:pt>
                <c:pt idx="5">
                  <c:v>0</c:v>
                </c:pt>
              </c:numCache>
            </c:numRef>
          </c:val>
          <c:extLst>
            <c:ext xmlns:c16="http://schemas.microsoft.com/office/drawing/2014/chart" uri="{C3380CC4-5D6E-409C-BE32-E72D297353CC}">
              <c16:uniqueId val="{00000000-0AC2-420B-B61A-4413C07D9FC8}"/>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'2022-2023'!$E$65:$E$70</c:f>
              <c:strCache>
                <c:ptCount val="6"/>
                <c:pt idx="0">
                  <c:v>Oct 1 - Dec 31</c:v>
                </c:pt>
                <c:pt idx="1">
                  <c:v>Jan 1 - Mar 31</c:v>
                </c:pt>
                <c:pt idx="2">
                  <c:v>Apr 1 - Jun 30</c:v>
                </c:pt>
                <c:pt idx="3">
                  <c:v>Jul 1 - Sep 30</c:v>
                </c:pt>
                <c:pt idx="4">
                  <c:v>2022 - 2023 Total</c:v>
                </c:pt>
                <c:pt idx="5">
                  <c:v>2020 - 2025 Goal</c:v>
                </c:pt>
              </c:strCache>
            </c:strRef>
          </c:cat>
          <c:val>
            <c:numRef>
              <c:f>'2022-2023'!$F$65:$F$70</c:f>
              <c:numCache>
                <c:formatCode>#,##0</c:formatCode>
                <c:ptCount val="6"/>
                <c:pt idx="4">
                  <c:v>0</c:v>
                </c:pt>
                <c:pt idx="5">
                  <c:v>0</c:v>
                </c:pt>
              </c:numCache>
            </c:numRef>
          </c:val>
          <c:extLst>
            <c:ext xmlns:c16="http://schemas.microsoft.com/office/drawing/2014/chart" uri="{C3380CC4-5D6E-409C-BE32-E72D297353CC}">
              <c16:uniqueId val="{00000000-0C6F-4037-8839-98CD52A0795C}"/>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'2023-2024'!$E$8:$E$13</c:f>
              <c:strCache>
                <c:ptCount val="6"/>
                <c:pt idx="0">
                  <c:v>Oct 1 - Dec 31</c:v>
                </c:pt>
                <c:pt idx="1">
                  <c:v>Jan 1 - Mar 31</c:v>
                </c:pt>
                <c:pt idx="2">
                  <c:v>Apr 1 - Jun 30</c:v>
                </c:pt>
                <c:pt idx="3">
                  <c:v>Jul 1 - Sep 30</c:v>
                </c:pt>
                <c:pt idx="4">
                  <c:v>2023 - 2024 Total</c:v>
                </c:pt>
                <c:pt idx="5">
                  <c:v>2020 - 2025 Goal</c:v>
                </c:pt>
              </c:strCache>
            </c:strRef>
          </c:cat>
          <c:val>
            <c:numRef>
              <c:f>'2023-2024'!$F$8:$F$13</c:f>
              <c:numCache>
                <c:formatCode>#,##0</c:formatCode>
                <c:ptCount val="6"/>
                <c:pt idx="4">
                  <c:v>0</c:v>
                </c:pt>
                <c:pt idx="5">
                  <c:v>100</c:v>
                </c:pt>
              </c:numCache>
            </c:numRef>
          </c:val>
          <c:extLst>
            <c:ext xmlns:c16="http://schemas.microsoft.com/office/drawing/2014/chart" uri="{C3380CC4-5D6E-409C-BE32-E72D297353CC}">
              <c16:uniqueId val="{00000000-9323-427B-AB53-D007990DC385}"/>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'2023-2024'!$E$30:$E$35</c:f>
              <c:strCache>
                <c:ptCount val="6"/>
                <c:pt idx="0">
                  <c:v>FFY 2020 (1961/7863)</c:v>
                </c:pt>
                <c:pt idx="1">
                  <c:v>FFY 2021 (2721/9117)</c:v>
                </c:pt>
                <c:pt idx="2">
                  <c:v>FFY 2022 (3060/9792)</c:v>
                </c:pt>
                <c:pt idx="3">
                  <c:v>FFY 2023 ()</c:v>
                </c:pt>
                <c:pt idx="5">
                  <c:v>2020 - 2025 Goal</c:v>
                </c:pt>
              </c:strCache>
            </c:strRef>
          </c:cat>
          <c:val>
            <c:numRef>
              <c:f>'2023-2024'!$F$30:$F$35</c:f>
              <c:numCache>
                <c:formatCode>0.0%</c:formatCode>
                <c:ptCount val="6"/>
                <c:pt idx="0">
                  <c:v>0.249</c:v>
                </c:pt>
                <c:pt idx="1">
                  <c:v>0.29799999999999999</c:v>
                </c:pt>
                <c:pt idx="2">
                  <c:v>0.31</c:v>
                </c:pt>
                <c:pt idx="5" formatCode="#,##0">
                  <c:v>32</c:v>
                </c:pt>
              </c:numCache>
            </c:numRef>
          </c:val>
          <c:extLst>
            <c:ext xmlns:c16="http://schemas.microsoft.com/office/drawing/2014/chart" uri="{C3380CC4-5D6E-409C-BE32-E72D297353CC}">
              <c16:uniqueId val="{00000000-EA01-49BE-9BAC-165D48A0ECDD}"/>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max val="0.35000000000000003"/>
          <c:min val="0"/>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'2023-2024'!$E$14:$E$19</c:f>
              <c:strCache>
                <c:ptCount val="6"/>
                <c:pt idx="0">
                  <c:v>Oct 1 - Dec 31</c:v>
                </c:pt>
                <c:pt idx="1">
                  <c:v>Jan 1 - Mar 31</c:v>
                </c:pt>
                <c:pt idx="2">
                  <c:v>Apr 1 - Jun 30</c:v>
                </c:pt>
                <c:pt idx="3">
                  <c:v>Jul 1 - Sep 30</c:v>
                </c:pt>
                <c:pt idx="4">
                  <c:v>2023 - 2024 Total</c:v>
                </c:pt>
                <c:pt idx="5">
                  <c:v>2020 - 2025 Goal</c:v>
                </c:pt>
              </c:strCache>
            </c:strRef>
          </c:cat>
          <c:val>
            <c:numRef>
              <c:f>'2023-2024'!$F$14:$F$19</c:f>
              <c:numCache>
                <c:formatCode>#,##0</c:formatCode>
                <c:ptCount val="6"/>
                <c:pt idx="4">
                  <c:v>0</c:v>
                </c:pt>
                <c:pt idx="5">
                  <c:v>0</c:v>
                </c:pt>
              </c:numCache>
            </c:numRef>
          </c:val>
          <c:extLst>
            <c:ext xmlns:c16="http://schemas.microsoft.com/office/drawing/2014/chart" uri="{C3380CC4-5D6E-409C-BE32-E72D297353CC}">
              <c16:uniqueId val="{00000000-45F5-442A-A6FE-AB00FA7C440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'2023-2024'!$E$21:$E$26</c:f>
              <c:strCache>
                <c:ptCount val="6"/>
                <c:pt idx="0">
                  <c:v>Oct 1 - Dec 31</c:v>
                </c:pt>
                <c:pt idx="1">
                  <c:v>Jan 1 - Mar 31</c:v>
                </c:pt>
                <c:pt idx="2">
                  <c:v>Apr 1 - Jun 30</c:v>
                </c:pt>
                <c:pt idx="3">
                  <c:v>Jul 1 - Sep 30</c:v>
                </c:pt>
                <c:pt idx="4">
                  <c:v>2023 - 2024 Total</c:v>
                </c:pt>
                <c:pt idx="5">
                  <c:v>2020 - 2025 Goal</c:v>
                </c:pt>
              </c:strCache>
            </c:strRef>
          </c:cat>
          <c:val>
            <c:numRef>
              <c:f>'2023-2024'!$F$21:$F$26</c:f>
              <c:numCache>
                <c:formatCode>#,##0</c:formatCode>
                <c:ptCount val="6"/>
                <c:pt idx="4">
                  <c:v>0</c:v>
                </c:pt>
                <c:pt idx="5">
                  <c:v>0</c:v>
                </c:pt>
              </c:numCache>
            </c:numRef>
          </c:val>
          <c:extLst>
            <c:ext xmlns:c16="http://schemas.microsoft.com/office/drawing/2014/chart" uri="{C3380CC4-5D6E-409C-BE32-E72D297353CC}">
              <c16:uniqueId val="{00000000-F746-45CA-886B-00024056BACE}"/>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'2023-2024'!$E$37:$E$42</c:f>
              <c:strCache>
                <c:ptCount val="6"/>
                <c:pt idx="0">
                  <c:v>Oct 1 - Dec 31</c:v>
                </c:pt>
                <c:pt idx="1">
                  <c:v>Jan 1 - Mar 31</c:v>
                </c:pt>
                <c:pt idx="2">
                  <c:v>Apr 1 - Jun 30</c:v>
                </c:pt>
                <c:pt idx="3">
                  <c:v>Jul 1 - Sep 30</c:v>
                </c:pt>
                <c:pt idx="4">
                  <c:v>2023 - 2024 Total</c:v>
                </c:pt>
                <c:pt idx="5">
                  <c:v>2020 - 2025 Goal</c:v>
                </c:pt>
              </c:strCache>
            </c:strRef>
          </c:cat>
          <c:val>
            <c:numRef>
              <c:f>'2023-2024'!$F$37:$F$42</c:f>
              <c:numCache>
                <c:formatCode>#,##0</c:formatCode>
                <c:ptCount val="6"/>
                <c:pt idx="4">
                  <c:v>0</c:v>
                </c:pt>
                <c:pt idx="5">
                  <c:v>0</c:v>
                </c:pt>
              </c:numCache>
            </c:numRef>
          </c:val>
          <c:extLst>
            <c:ext xmlns:c16="http://schemas.microsoft.com/office/drawing/2014/chart" uri="{C3380CC4-5D6E-409C-BE32-E72D297353CC}">
              <c16:uniqueId val="{00000000-4BD4-40E1-950D-8A74FA6FC5B2}"/>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'2023-2024'!$E$43:$E$48</c:f>
              <c:strCache>
                <c:ptCount val="6"/>
                <c:pt idx="0">
                  <c:v>Oct 1 - Dec 31</c:v>
                </c:pt>
                <c:pt idx="1">
                  <c:v>Jan 1 - Mar 31</c:v>
                </c:pt>
                <c:pt idx="2">
                  <c:v>Apr 1 - Jun 30</c:v>
                </c:pt>
                <c:pt idx="3">
                  <c:v>Jul 1 - Sep 30</c:v>
                </c:pt>
                <c:pt idx="4">
                  <c:v>2023 - 2024 Total</c:v>
                </c:pt>
                <c:pt idx="5">
                  <c:v>2020 - 2025 Goal</c:v>
                </c:pt>
              </c:strCache>
            </c:strRef>
          </c:cat>
          <c:val>
            <c:numRef>
              <c:f>'2023-2024'!$F$43:$F$48</c:f>
              <c:numCache>
                <c:formatCode>#,##0</c:formatCode>
                <c:ptCount val="6"/>
                <c:pt idx="4">
                  <c:v>0</c:v>
                </c:pt>
                <c:pt idx="5">
                  <c:v>0</c:v>
                </c:pt>
              </c:numCache>
            </c:numRef>
          </c:val>
          <c:extLst>
            <c:ext xmlns:c16="http://schemas.microsoft.com/office/drawing/2014/chart" uri="{C3380CC4-5D6E-409C-BE32-E72D297353CC}">
              <c16:uniqueId val="{00000000-CC20-44BB-BC5C-D4DBBBB9E91C}"/>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'2023-2024'!$E$52:$E$57</c:f>
              <c:strCache>
                <c:ptCount val="6"/>
                <c:pt idx="0">
                  <c:v>CY 2020</c:v>
                </c:pt>
                <c:pt idx="1">
                  <c:v>CY 2021</c:v>
                </c:pt>
                <c:pt idx="2">
                  <c:v>CY 2022</c:v>
                </c:pt>
                <c:pt idx="3">
                  <c:v>CY 2023</c:v>
                </c:pt>
                <c:pt idx="5">
                  <c:v>2020 - 2025 Goal</c:v>
                </c:pt>
              </c:strCache>
            </c:strRef>
          </c:cat>
          <c:val>
            <c:numRef>
              <c:f>'2023-2024'!$F$52:$F$57</c:f>
              <c:numCache>
                <c:formatCode>#,##0</c:formatCode>
                <c:ptCount val="6"/>
                <c:pt idx="0">
                  <c:v>293</c:v>
                </c:pt>
                <c:pt idx="1">
                  <c:v>358</c:v>
                </c:pt>
                <c:pt idx="2" formatCode="General">
                  <c:v>272</c:v>
                </c:pt>
                <c:pt idx="3">
                  <c:v>259</c:v>
                </c:pt>
                <c:pt idx="5">
                  <c:v>250</c:v>
                </c:pt>
              </c:numCache>
            </c:numRef>
          </c:val>
          <c:extLst>
            <c:ext xmlns:c16="http://schemas.microsoft.com/office/drawing/2014/chart" uri="{C3380CC4-5D6E-409C-BE32-E72D297353CC}">
              <c16:uniqueId val="{00000000-3DB5-4C61-9BF2-A626C731451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'2023-2024'!$E$58:$E$63</c:f>
              <c:strCache>
                <c:ptCount val="6"/>
                <c:pt idx="0">
                  <c:v>Oct 1 - Dec 31</c:v>
                </c:pt>
                <c:pt idx="1">
                  <c:v>Jan 1 - Mar 31</c:v>
                </c:pt>
                <c:pt idx="2">
                  <c:v>Apr 1 - Jun 30</c:v>
                </c:pt>
                <c:pt idx="3">
                  <c:v>Jul 1 - Sep 30</c:v>
                </c:pt>
                <c:pt idx="4">
                  <c:v>2023 - 2024 Total</c:v>
                </c:pt>
                <c:pt idx="5">
                  <c:v>2020 - 2025 Goal</c:v>
                </c:pt>
              </c:strCache>
            </c:strRef>
          </c:cat>
          <c:val>
            <c:numRef>
              <c:f>'2023-2024'!$F$58:$F$63</c:f>
              <c:numCache>
                <c:formatCode>#,##0</c:formatCode>
                <c:ptCount val="6"/>
                <c:pt idx="4">
                  <c:v>0</c:v>
                </c:pt>
                <c:pt idx="5">
                  <c:v>0</c:v>
                </c:pt>
              </c:numCache>
            </c:numRef>
          </c:val>
          <c:extLst>
            <c:ext xmlns:c16="http://schemas.microsoft.com/office/drawing/2014/chart" uri="{C3380CC4-5D6E-409C-BE32-E72D297353CC}">
              <c16:uniqueId val="{00000000-20B1-48F4-9597-6113CA5696E6}"/>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'2023-2024'!$E$65:$E$70</c:f>
              <c:strCache>
                <c:ptCount val="6"/>
                <c:pt idx="0">
                  <c:v>Oct 1 - Dec 31</c:v>
                </c:pt>
                <c:pt idx="1">
                  <c:v>Jan 1 - Mar 31</c:v>
                </c:pt>
                <c:pt idx="2">
                  <c:v>Apr 1 - Jun 30</c:v>
                </c:pt>
                <c:pt idx="3">
                  <c:v>Jul 1 - Sep 30</c:v>
                </c:pt>
                <c:pt idx="4">
                  <c:v>2023 - 2024 Total</c:v>
                </c:pt>
                <c:pt idx="5">
                  <c:v>2020 - 2025 Goal</c:v>
                </c:pt>
              </c:strCache>
            </c:strRef>
          </c:cat>
          <c:val>
            <c:numRef>
              <c:f>'2023-2024'!$F$65:$F$70</c:f>
              <c:numCache>
                <c:formatCode>#,##0</c:formatCode>
                <c:ptCount val="6"/>
                <c:pt idx="4">
                  <c:v>0</c:v>
                </c:pt>
                <c:pt idx="5">
                  <c:v>0</c:v>
                </c:pt>
              </c:numCache>
            </c:numRef>
          </c:val>
          <c:extLst>
            <c:ext xmlns:c16="http://schemas.microsoft.com/office/drawing/2014/chart" uri="{C3380CC4-5D6E-409C-BE32-E72D297353CC}">
              <c16:uniqueId val="{00000000-9618-4CD2-A864-237105BA74C6}"/>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'2024-2025'!$E$8:$E$13</c:f>
              <c:strCache>
                <c:ptCount val="6"/>
                <c:pt idx="0">
                  <c:v>Oct 1 - Dec 31</c:v>
                </c:pt>
                <c:pt idx="1">
                  <c:v>Jan 1 - Mar 31</c:v>
                </c:pt>
                <c:pt idx="2">
                  <c:v>Apr 1 - Jun 30</c:v>
                </c:pt>
                <c:pt idx="3">
                  <c:v>Jul 1 - Sep 30</c:v>
                </c:pt>
                <c:pt idx="4">
                  <c:v>2024 - 2025 Total</c:v>
                </c:pt>
                <c:pt idx="5">
                  <c:v>2020 - 2025 Goal</c:v>
                </c:pt>
              </c:strCache>
            </c:strRef>
          </c:cat>
          <c:val>
            <c:numRef>
              <c:f>'2024-2025'!$F$8:$F$13</c:f>
              <c:numCache>
                <c:formatCode>#,##0</c:formatCode>
                <c:ptCount val="6"/>
                <c:pt idx="4">
                  <c:v>0</c:v>
                </c:pt>
                <c:pt idx="5">
                  <c:v>100</c:v>
                </c:pt>
              </c:numCache>
            </c:numRef>
          </c:val>
          <c:extLst>
            <c:ext xmlns:c16="http://schemas.microsoft.com/office/drawing/2014/chart" uri="{C3380CC4-5D6E-409C-BE32-E72D297353CC}">
              <c16:uniqueId val="{00000000-F55B-4184-B374-BDBEA48A0F0D}"/>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'2024-2025'!$E$30:$E$35</c:f>
              <c:strCache>
                <c:ptCount val="6"/>
                <c:pt idx="0">
                  <c:v>Oct 1 - Dec 31</c:v>
                </c:pt>
                <c:pt idx="1">
                  <c:v>Jan 1 - Mar 31</c:v>
                </c:pt>
                <c:pt idx="2">
                  <c:v>Apr 1 - Jun 30</c:v>
                </c:pt>
                <c:pt idx="3">
                  <c:v>Jul 1 - Sep 30</c:v>
                </c:pt>
                <c:pt idx="4">
                  <c:v>2024 - 2025 Total</c:v>
                </c:pt>
                <c:pt idx="5">
                  <c:v>2020 - 2025 Goal</c:v>
                </c:pt>
              </c:strCache>
            </c:strRef>
          </c:cat>
          <c:val>
            <c:numRef>
              <c:f>'2024-2025'!$F$30:$F$35</c:f>
              <c:numCache>
                <c:formatCode>#,##0</c:formatCode>
                <c:ptCount val="6"/>
                <c:pt idx="4">
                  <c:v>0</c:v>
                </c:pt>
                <c:pt idx="5">
                  <c:v>32</c:v>
                </c:pt>
              </c:numCache>
            </c:numRef>
          </c:val>
          <c:extLst>
            <c:ext xmlns:c16="http://schemas.microsoft.com/office/drawing/2014/chart" uri="{C3380CC4-5D6E-409C-BE32-E72D297353CC}">
              <c16:uniqueId val="{00000000-C2B8-49F9-AA3A-984766DBD646}"/>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'2024-2025'!$E$14:$E$19</c:f>
              <c:strCache>
                <c:ptCount val="6"/>
                <c:pt idx="0">
                  <c:v>Oct 1 - Dec 31</c:v>
                </c:pt>
                <c:pt idx="1">
                  <c:v>Jan 1 - Mar 31</c:v>
                </c:pt>
                <c:pt idx="2">
                  <c:v>Apr 1 - Jun 30</c:v>
                </c:pt>
                <c:pt idx="3">
                  <c:v>Jul 1 - Sep 30</c:v>
                </c:pt>
                <c:pt idx="4">
                  <c:v>2024 - 2025 Total</c:v>
                </c:pt>
                <c:pt idx="5">
                  <c:v>2020 - 2025 Goal</c:v>
                </c:pt>
              </c:strCache>
            </c:strRef>
          </c:cat>
          <c:val>
            <c:numRef>
              <c:f>'2024-2025'!$F$14:$F$19</c:f>
              <c:numCache>
                <c:formatCode>#,##0</c:formatCode>
                <c:ptCount val="6"/>
                <c:pt idx="4">
                  <c:v>0</c:v>
                </c:pt>
                <c:pt idx="5">
                  <c:v>0</c:v>
                </c:pt>
              </c:numCache>
            </c:numRef>
          </c:val>
          <c:extLst>
            <c:ext xmlns:c16="http://schemas.microsoft.com/office/drawing/2014/chart" uri="{C3380CC4-5D6E-409C-BE32-E72D297353CC}">
              <c16:uniqueId val="{00000000-4814-4467-99A4-AEE089C0EFEB}"/>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'2024-2025'!$E$21:$E$26</c:f>
              <c:strCache>
                <c:ptCount val="6"/>
                <c:pt idx="0">
                  <c:v>Oct 1 - Dec 31</c:v>
                </c:pt>
                <c:pt idx="1">
                  <c:v>Jan 1 - Mar 31</c:v>
                </c:pt>
                <c:pt idx="2">
                  <c:v>Apr 1 - Jun 30</c:v>
                </c:pt>
                <c:pt idx="3">
                  <c:v>Jul 1 - Sep 30</c:v>
                </c:pt>
                <c:pt idx="4">
                  <c:v>2024 - 2025 Total</c:v>
                </c:pt>
                <c:pt idx="5">
                  <c:v>2020 - 2025 Goal</c:v>
                </c:pt>
              </c:strCache>
            </c:strRef>
          </c:cat>
          <c:val>
            <c:numRef>
              <c:f>'2024-2025'!$F$21:$F$26</c:f>
              <c:numCache>
                <c:formatCode>#,##0</c:formatCode>
                <c:ptCount val="6"/>
                <c:pt idx="4">
                  <c:v>0</c:v>
                </c:pt>
                <c:pt idx="5">
                  <c:v>0</c:v>
                </c:pt>
              </c:numCache>
            </c:numRef>
          </c:val>
          <c:extLst>
            <c:ext xmlns:c16="http://schemas.microsoft.com/office/drawing/2014/chart" uri="{C3380CC4-5D6E-409C-BE32-E72D297353CC}">
              <c16:uniqueId val="{00000000-37C8-4AC1-A2E8-96D6265539F2}"/>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'2024-2025'!$E$37:$E$42</c:f>
              <c:strCache>
                <c:ptCount val="6"/>
                <c:pt idx="0">
                  <c:v>Oct 1 - Dec 31</c:v>
                </c:pt>
                <c:pt idx="1">
                  <c:v>Jan 1 - Mar 31</c:v>
                </c:pt>
                <c:pt idx="2">
                  <c:v>Apr 1 - Jun 30</c:v>
                </c:pt>
                <c:pt idx="3">
                  <c:v>Jul 1 - Sep 30</c:v>
                </c:pt>
                <c:pt idx="4">
                  <c:v>2024 - 2025 Total</c:v>
                </c:pt>
                <c:pt idx="5">
                  <c:v>2020 - 2025 Goal</c:v>
                </c:pt>
              </c:strCache>
            </c:strRef>
          </c:cat>
          <c:val>
            <c:numRef>
              <c:f>'2024-2025'!$F$37:$F$42</c:f>
              <c:numCache>
                <c:formatCode>#,##0</c:formatCode>
                <c:ptCount val="6"/>
                <c:pt idx="4">
                  <c:v>0</c:v>
                </c:pt>
                <c:pt idx="5">
                  <c:v>0</c:v>
                </c:pt>
              </c:numCache>
            </c:numRef>
          </c:val>
          <c:extLst>
            <c:ext xmlns:c16="http://schemas.microsoft.com/office/drawing/2014/chart" uri="{C3380CC4-5D6E-409C-BE32-E72D297353CC}">
              <c16:uniqueId val="{00000000-CD90-49DF-8AB3-94B7C3D36DDA}"/>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'2024-2025'!$E$43:$E$48</c:f>
              <c:strCache>
                <c:ptCount val="6"/>
                <c:pt idx="0">
                  <c:v>Oct 1 - Dec 31</c:v>
                </c:pt>
                <c:pt idx="1">
                  <c:v>Jan 1 - Mar 31</c:v>
                </c:pt>
                <c:pt idx="2">
                  <c:v>Apr 1 - Jun 30</c:v>
                </c:pt>
                <c:pt idx="3">
                  <c:v>Jul 1 - Sep 30</c:v>
                </c:pt>
                <c:pt idx="4">
                  <c:v>2024 - 2025 Total</c:v>
                </c:pt>
                <c:pt idx="5">
                  <c:v>2020 - 2025 Goal</c:v>
                </c:pt>
              </c:strCache>
            </c:strRef>
          </c:cat>
          <c:val>
            <c:numRef>
              <c:f>'2024-2025'!$F$43:$F$48</c:f>
              <c:numCache>
                <c:formatCode>#,##0</c:formatCode>
                <c:ptCount val="6"/>
                <c:pt idx="4">
                  <c:v>0</c:v>
                </c:pt>
                <c:pt idx="5">
                  <c:v>0</c:v>
                </c:pt>
              </c:numCache>
            </c:numRef>
          </c:val>
          <c:extLst>
            <c:ext xmlns:c16="http://schemas.microsoft.com/office/drawing/2014/chart" uri="{C3380CC4-5D6E-409C-BE32-E72D297353CC}">
              <c16:uniqueId val="{00000000-21EE-4DF7-A524-F8B0CED324AA}"/>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'2024-2025'!$E$52:$E$57</c:f>
              <c:strCache>
                <c:ptCount val="6"/>
                <c:pt idx="0">
                  <c:v>Oct 1 - Dec 31</c:v>
                </c:pt>
                <c:pt idx="1">
                  <c:v>Jan 1 - Mar 31</c:v>
                </c:pt>
                <c:pt idx="2">
                  <c:v>Apr 1 - Jun 30</c:v>
                </c:pt>
                <c:pt idx="3">
                  <c:v>Jul 1 - Sep 30</c:v>
                </c:pt>
                <c:pt idx="4">
                  <c:v>2024 - 2025 Total</c:v>
                </c:pt>
                <c:pt idx="5">
                  <c:v>2020 - 2025 Goal</c:v>
                </c:pt>
              </c:strCache>
            </c:strRef>
          </c:cat>
          <c:val>
            <c:numRef>
              <c:f>'2024-2025'!$F$52:$F$57</c:f>
              <c:numCache>
                <c:formatCode>#,##0</c:formatCode>
                <c:ptCount val="6"/>
                <c:pt idx="4">
                  <c:v>0</c:v>
                </c:pt>
                <c:pt idx="5">
                  <c:v>250</c:v>
                </c:pt>
              </c:numCache>
            </c:numRef>
          </c:val>
          <c:extLst>
            <c:ext xmlns:c16="http://schemas.microsoft.com/office/drawing/2014/chart" uri="{C3380CC4-5D6E-409C-BE32-E72D297353CC}">
              <c16:uniqueId val="{00000000-4990-478D-8EDB-26952B4111C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'2024-2025'!$E$58:$E$63</c:f>
              <c:strCache>
                <c:ptCount val="6"/>
                <c:pt idx="0">
                  <c:v>Oct 1 - Dec 31</c:v>
                </c:pt>
                <c:pt idx="1">
                  <c:v>Jan 1 - Mar 31</c:v>
                </c:pt>
                <c:pt idx="2">
                  <c:v>Apr 1 - Jun 30</c:v>
                </c:pt>
                <c:pt idx="3">
                  <c:v>Jul 1 - Sep 30</c:v>
                </c:pt>
                <c:pt idx="4">
                  <c:v>2024 - 2025 Total</c:v>
                </c:pt>
                <c:pt idx="5">
                  <c:v>2020 - 2025 Goal</c:v>
                </c:pt>
              </c:strCache>
            </c:strRef>
          </c:cat>
          <c:val>
            <c:numRef>
              <c:f>'2024-2025'!$F$58:$F$63</c:f>
              <c:numCache>
                <c:formatCode>#,##0</c:formatCode>
                <c:ptCount val="6"/>
                <c:pt idx="4">
                  <c:v>0</c:v>
                </c:pt>
                <c:pt idx="5">
                  <c:v>0</c:v>
                </c:pt>
              </c:numCache>
            </c:numRef>
          </c:val>
          <c:extLst>
            <c:ext xmlns:c16="http://schemas.microsoft.com/office/drawing/2014/chart" uri="{C3380CC4-5D6E-409C-BE32-E72D297353CC}">
              <c16:uniqueId val="{00000000-1BEB-4AC8-A3AE-A89EE20C8689}"/>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'2024-2025'!$E$65:$E$70</c:f>
              <c:strCache>
                <c:ptCount val="6"/>
                <c:pt idx="0">
                  <c:v>Oct 1 - Dec 31</c:v>
                </c:pt>
                <c:pt idx="1">
                  <c:v>Jan 1 - Mar 31</c:v>
                </c:pt>
                <c:pt idx="2">
                  <c:v>Apr 1 - Jun 30</c:v>
                </c:pt>
                <c:pt idx="3">
                  <c:v>Jul 1 - Sep 30</c:v>
                </c:pt>
                <c:pt idx="4">
                  <c:v>2024 - 2025 Total</c:v>
                </c:pt>
                <c:pt idx="5">
                  <c:v>2020 - 2025 Goal</c:v>
                </c:pt>
              </c:strCache>
            </c:strRef>
          </c:cat>
          <c:val>
            <c:numRef>
              <c:f>'2024-2025'!$F$65:$F$70</c:f>
              <c:numCache>
                <c:formatCode>#,##0</c:formatCode>
                <c:ptCount val="6"/>
                <c:pt idx="4">
                  <c:v>0</c:v>
                </c:pt>
                <c:pt idx="5">
                  <c:v>0</c:v>
                </c:pt>
              </c:numCache>
            </c:numRef>
          </c:val>
          <c:extLst>
            <c:ext xmlns:c16="http://schemas.microsoft.com/office/drawing/2014/chart" uri="{C3380CC4-5D6E-409C-BE32-E72D297353CC}">
              <c16:uniqueId val="{00000000-D159-44F1-9A90-A26B358DEC62}"/>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Summary'!$D$8:$D$14</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Summary'!$E$8:$E$14</c:f>
              <c:numCache>
                <c:formatCode>#,##0</c:formatCode>
                <c:ptCount val="7"/>
                <c:pt idx="0">
                  <c:v>0</c:v>
                </c:pt>
                <c:pt idx="1">
                  <c:v>0</c:v>
                </c:pt>
                <c:pt idx="2">
                  <c:v>0</c:v>
                </c:pt>
                <c:pt idx="3">
                  <c:v>0</c:v>
                </c:pt>
                <c:pt idx="4">
                  <c:v>0</c:v>
                </c:pt>
                <c:pt idx="5">
                  <c:v>0</c:v>
                </c:pt>
                <c:pt idx="6">
                  <c:v>100</c:v>
                </c:pt>
              </c:numCache>
            </c:numRef>
          </c:val>
          <c:extLst>
            <c:ext xmlns:c16="http://schemas.microsoft.com/office/drawing/2014/chart" uri="{C3380CC4-5D6E-409C-BE32-E72D297353CC}">
              <c16:uniqueId val="{00000000-59B0-4014-B06C-EEE1759EDE4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Summary'!$D$33:$D$39</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Summary'!$E$33:$E$39</c:f>
              <c:numCache>
                <c:formatCode>#,##0</c:formatCode>
                <c:ptCount val="7"/>
                <c:pt idx="0">
                  <c:v>0.45200000000000001</c:v>
                </c:pt>
                <c:pt idx="1">
                  <c:v>0.249</c:v>
                </c:pt>
                <c:pt idx="2">
                  <c:v>0.29799999999999999</c:v>
                </c:pt>
                <c:pt idx="3">
                  <c:v>0</c:v>
                </c:pt>
                <c:pt idx="4">
                  <c:v>0</c:v>
                </c:pt>
                <c:pt idx="5">
                  <c:v>0.99900000000000011</c:v>
                </c:pt>
                <c:pt idx="6">
                  <c:v>32</c:v>
                </c:pt>
              </c:numCache>
            </c:numRef>
          </c:val>
          <c:extLst>
            <c:ext xmlns:c16="http://schemas.microsoft.com/office/drawing/2014/chart" uri="{C3380CC4-5D6E-409C-BE32-E72D297353CC}">
              <c16:uniqueId val="{00000000-509F-4F95-8E45-CDE5D0C0707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Summary'!$D$15:$D$21</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Summary'!$E$15:$E$21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322-4743-9505-4B5B941E7313}"/>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Summary'!$D$23:$D$29</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Summary'!$E$23:$E$29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CDC-4085-9B30-B26F76DA78F8}"/>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Summary'!$D$41:$D$47</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Summary'!$E$41:$E$47</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570-4B44-B61B-24297DDB95A8}"/>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Summary'!$D$48:$D$54</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Summary'!$E$48:$E$54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3E40-4ADA-9267-FF695520AB03}"/>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Summary'!$D$58:$D$64</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Summary'!$E$58:$E$64</c:f>
              <c:numCache>
                <c:formatCode>#,##0</c:formatCode>
                <c:ptCount val="7"/>
                <c:pt idx="0">
                  <c:v>0.27900000000000003</c:v>
                </c:pt>
                <c:pt idx="1">
                  <c:v>293</c:v>
                </c:pt>
                <c:pt idx="2">
                  <c:v>358</c:v>
                </c:pt>
                <c:pt idx="3">
                  <c:v>0</c:v>
                </c:pt>
                <c:pt idx="4">
                  <c:v>0</c:v>
                </c:pt>
                <c:pt idx="5">
                  <c:v>651.279</c:v>
                </c:pt>
                <c:pt idx="6">
                  <c:v>250</c:v>
                </c:pt>
              </c:numCache>
            </c:numRef>
          </c:val>
          <c:extLst>
            <c:ext xmlns:c16="http://schemas.microsoft.com/office/drawing/2014/chart" uri="{C3380CC4-5D6E-409C-BE32-E72D297353CC}">
              <c16:uniqueId val="{00000000-9385-431B-ADFB-0CD02DFE6DB0}"/>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Summary'!$D$65:$D$71</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Summary'!$E$65:$E$71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893-4889-9F7A-FB6731E5E61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Summary'!$D$73:$D$79</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Summary'!$E$73:$E$79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3BFA-443A-AA50-03F1FCF3E96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 Id="rId9" Type="http://schemas.openxmlformats.org/officeDocument/2006/relationships/chart" Target="../charts/chart27.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5.xml"/><Relationship Id="rId3" Type="http://schemas.openxmlformats.org/officeDocument/2006/relationships/chart" Target="../charts/chart30.xml"/><Relationship Id="rId7" Type="http://schemas.openxmlformats.org/officeDocument/2006/relationships/chart" Target="../charts/chart34.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5" Type="http://schemas.openxmlformats.org/officeDocument/2006/relationships/chart" Target="../charts/chart32.xml"/><Relationship Id="rId4" Type="http://schemas.openxmlformats.org/officeDocument/2006/relationships/chart" Target="../charts/chart31.xml"/><Relationship Id="rId9" Type="http://schemas.openxmlformats.org/officeDocument/2006/relationships/chart" Target="../charts/chart36.xml"/></Relationships>
</file>

<file path=xl/drawings/_rels/drawing5.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 Id="rId9" Type="http://schemas.openxmlformats.org/officeDocument/2006/relationships/chart" Target="../charts/chart45.xml"/></Relationships>
</file>

<file path=xl/drawings/_rels/drawing6.xml.rels><?xml version="1.0" encoding="UTF-8" standalone="yes"?>
<Relationships xmlns="http://schemas.openxmlformats.org/package/2006/relationships"><Relationship Id="rId8" Type="http://schemas.openxmlformats.org/officeDocument/2006/relationships/chart" Target="../charts/chart53.xml"/><Relationship Id="rId3" Type="http://schemas.openxmlformats.org/officeDocument/2006/relationships/chart" Target="../charts/chart48.xml"/><Relationship Id="rId7" Type="http://schemas.openxmlformats.org/officeDocument/2006/relationships/chart" Target="../charts/chart52.xml"/><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5" Type="http://schemas.openxmlformats.org/officeDocument/2006/relationships/chart" Target="../charts/chart50.xml"/><Relationship Id="rId4" Type="http://schemas.openxmlformats.org/officeDocument/2006/relationships/chart" Target="../charts/chart49.xml"/><Relationship Id="rId9"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twoCellAnchor>
    <xdr:from>
      <xdr:col>6</xdr:col>
      <xdr:colOff>40640</xdr:colOff>
      <xdr:row>7</xdr:row>
      <xdr:rowOff>30480</xdr:rowOff>
    </xdr:from>
    <xdr:to>
      <xdr:col>6</xdr:col>
      <xdr:colOff>8382000</xdr:colOff>
      <xdr:row>12</xdr:row>
      <xdr:rowOff>1257300</xdr:rowOff>
    </xdr:to>
    <xdr:graphicFrame macro="">
      <xdr:nvGraphicFramePr>
        <xdr:cNvPr id="40" name="Chart 39">
          <a:extLst>
            <a:ext uri="{FF2B5EF4-FFF2-40B4-BE49-F238E27FC236}">
              <a16:creationId xmlns:a16="http://schemas.microsoft.com/office/drawing/2014/main" id="{EE793C46-4874-4AF1-8AC0-D2213704F2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xdr:colOff>
      <xdr:row>29</xdr:row>
      <xdr:rowOff>30480</xdr:rowOff>
    </xdr:from>
    <xdr:to>
      <xdr:col>6</xdr:col>
      <xdr:colOff>8382000</xdr:colOff>
      <xdr:row>34</xdr:row>
      <xdr:rowOff>1257300</xdr:rowOff>
    </xdr:to>
    <xdr:graphicFrame macro="">
      <xdr:nvGraphicFramePr>
        <xdr:cNvPr id="5" name="Chart 4">
          <a:extLst>
            <a:ext uri="{FF2B5EF4-FFF2-40B4-BE49-F238E27FC236}">
              <a16:creationId xmlns:a16="http://schemas.microsoft.com/office/drawing/2014/main" id="{D4353CA0-59F9-472D-8206-06FB27F704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13</xdr:row>
      <xdr:rowOff>30480</xdr:rowOff>
    </xdr:from>
    <xdr:to>
      <xdr:col>6</xdr:col>
      <xdr:colOff>8382000</xdr:colOff>
      <xdr:row>18</xdr:row>
      <xdr:rowOff>1257300</xdr:rowOff>
    </xdr:to>
    <xdr:graphicFrame macro="">
      <xdr:nvGraphicFramePr>
        <xdr:cNvPr id="6" name="Chart 5">
          <a:extLst>
            <a:ext uri="{FF2B5EF4-FFF2-40B4-BE49-F238E27FC236}">
              <a16:creationId xmlns:a16="http://schemas.microsoft.com/office/drawing/2014/main" id="{460F13A1-D040-4752-A033-4079E42A6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40640</xdr:colOff>
      <xdr:row>20</xdr:row>
      <xdr:rowOff>30480</xdr:rowOff>
    </xdr:from>
    <xdr:to>
      <xdr:col>6</xdr:col>
      <xdr:colOff>8401050</xdr:colOff>
      <xdr:row>25</xdr:row>
      <xdr:rowOff>1257300</xdr:rowOff>
    </xdr:to>
    <xdr:graphicFrame macro="">
      <xdr:nvGraphicFramePr>
        <xdr:cNvPr id="8" name="Chart 7">
          <a:extLst>
            <a:ext uri="{FF2B5EF4-FFF2-40B4-BE49-F238E27FC236}">
              <a16:creationId xmlns:a16="http://schemas.microsoft.com/office/drawing/2014/main" id="{43C3501B-0785-4109-90E1-2D62F1288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40640</xdr:colOff>
      <xdr:row>36</xdr:row>
      <xdr:rowOff>30480</xdr:rowOff>
    </xdr:from>
    <xdr:to>
      <xdr:col>6</xdr:col>
      <xdr:colOff>8382000</xdr:colOff>
      <xdr:row>41</xdr:row>
      <xdr:rowOff>1257300</xdr:rowOff>
    </xdr:to>
    <xdr:graphicFrame macro="">
      <xdr:nvGraphicFramePr>
        <xdr:cNvPr id="9" name="Chart 8">
          <a:extLst>
            <a:ext uri="{FF2B5EF4-FFF2-40B4-BE49-F238E27FC236}">
              <a16:creationId xmlns:a16="http://schemas.microsoft.com/office/drawing/2014/main" id="{B4F37536-71AC-466F-ACCB-9C4F95F9AF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40640</xdr:colOff>
      <xdr:row>42</xdr:row>
      <xdr:rowOff>30480</xdr:rowOff>
    </xdr:from>
    <xdr:to>
      <xdr:col>6</xdr:col>
      <xdr:colOff>8382000</xdr:colOff>
      <xdr:row>47</xdr:row>
      <xdr:rowOff>1238250</xdr:rowOff>
    </xdr:to>
    <xdr:graphicFrame macro="">
      <xdr:nvGraphicFramePr>
        <xdr:cNvPr id="10" name="Chart 9">
          <a:extLst>
            <a:ext uri="{FF2B5EF4-FFF2-40B4-BE49-F238E27FC236}">
              <a16:creationId xmlns:a16="http://schemas.microsoft.com/office/drawing/2014/main" id="{76662769-7CFE-42F9-A138-3DB1928125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51</xdr:row>
      <xdr:rowOff>30480</xdr:rowOff>
    </xdr:from>
    <xdr:to>
      <xdr:col>6</xdr:col>
      <xdr:colOff>8401050</xdr:colOff>
      <xdr:row>56</xdr:row>
      <xdr:rowOff>1238250</xdr:rowOff>
    </xdr:to>
    <xdr:graphicFrame macro="">
      <xdr:nvGraphicFramePr>
        <xdr:cNvPr id="11" name="Chart 10">
          <a:extLst>
            <a:ext uri="{FF2B5EF4-FFF2-40B4-BE49-F238E27FC236}">
              <a16:creationId xmlns:a16="http://schemas.microsoft.com/office/drawing/2014/main" id="{47196D8C-C61D-4A2F-A807-833B51B9F0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57</xdr:row>
      <xdr:rowOff>30480</xdr:rowOff>
    </xdr:from>
    <xdr:to>
      <xdr:col>6</xdr:col>
      <xdr:colOff>8382000</xdr:colOff>
      <xdr:row>62</xdr:row>
      <xdr:rowOff>1238250</xdr:rowOff>
    </xdr:to>
    <xdr:graphicFrame macro="">
      <xdr:nvGraphicFramePr>
        <xdr:cNvPr id="12" name="Chart 11">
          <a:extLst>
            <a:ext uri="{FF2B5EF4-FFF2-40B4-BE49-F238E27FC236}">
              <a16:creationId xmlns:a16="http://schemas.microsoft.com/office/drawing/2014/main" id="{DA4B9E20-C228-44A6-8D38-985F4F1553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40640</xdr:colOff>
      <xdr:row>64</xdr:row>
      <xdr:rowOff>30480</xdr:rowOff>
    </xdr:from>
    <xdr:to>
      <xdr:col>6</xdr:col>
      <xdr:colOff>8382000</xdr:colOff>
      <xdr:row>69</xdr:row>
      <xdr:rowOff>1257300</xdr:rowOff>
    </xdr:to>
    <xdr:graphicFrame macro="">
      <xdr:nvGraphicFramePr>
        <xdr:cNvPr id="13" name="Chart 12">
          <a:extLst>
            <a:ext uri="{FF2B5EF4-FFF2-40B4-BE49-F238E27FC236}">
              <a16:creationId xmlns:a16="http://schemas.microsoft.com/office/drawing/2014/main" id="{8E9EF466-FF99-4BBA-B10D-19AAB42072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40640</xdr:colOff>
      <xdr:row>7</xdr:row>
      <xdr:rowOff>30480</xdr:rowOff>
    </xdr:from>
    <xdr:to>
      <xdr:col>6</xdr:col>
      <xdr:colOff>8382000</xdr:colOff>
      <xdr:row>12</xdr:row>
      <xdr:rowOff>1257300</xdr:rowOff>
    </xdr:to>
    <xdr:graphicFrame macro="">
      <xdr:nvGraphicFramePr>
        <xdr:cNvPr id="2" name="Chart 1">
          <a:extLst>
            <a:ext uri="{FF2B5EF4-FFF2-40B4-BE49-F238E27FC236}">
              <a16:creationId xmlns:a16="http://schemas.microsoft.com/office/drawing/2014/main" id="{C46B480E-650E-4A87-857F-F9B3ECFC9D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xdr:colOff>
      <xdr:row>29</xdr:row>
      <xdr:rowOff>30480</xdr:rowOff>
    </xdr:from>
    <xdr:to>
      <xdr:col>6</xdr:col>
      <xdr:colOff>8382000</xdr:colOff>
      <xdr:row>34</xdr:row>
      <xdr:rowOff>1257300</xdr:rowOff>
    </xdr:to>
    <xdr:graphicFrame macro="">
      <xdr:nvGraphicFramePr>
        <xdr:cNvPr id="3" name="Chart 2">
          <a:extLst>
            <a:ext uri="{FF2B5EF4-FFF2-40B4-BE49-F238E27FC236}">
              <a16:creationId xmlns:a16="http://schemas.microsoft.com/office/drawing/2014/main" id="{C1A70BC2-4AF2-4D5A-8FB1-B34D847BCE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13</xdr:row>
      <xdr:rowOff>30480</xdr:rowOff>
    </xdr:from>
    <xdr:to>
      <xdr:col>6</xdr:col>
      <xdr:colOff>8382000</xdr:colOff>
      <xdr:row>18</xdr:row>
      <xdr:rowOff>1257300</xdr:rowOff>
    </xdr:to>
    <xdr:graphicFrame macro="">
      <xdr:nvGraphicFramePr>
        <xdr:cNvPr id="4" name="Chart 3">
          <a:extLst>
            <a:ext uri="{FF2B5EF4-FFF2-40B4-BE49-F238E27FC236}">
              <a16:creationId xmlns:a16="http://schemas.microsoft.com/office/drawing/2014/main" id="{528D4ACC-F4D1-4239-B602-14F95DDF1C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40640</xdr:colOff>
      <xdr:row>20</xdr:row>
      <xdr:rowOff>30480</xdr:rowOff>
    </xdr:from>
    <xdr:to>
      <xdr:col>6</xdr:col>
      <xdr:colOff>8401050</xdr:colOff>
      <xdr:row>25</xdr:row>
      <xdr:rowOff>1257300</xdr:rowOff>
    </xdr:to>
    <xdr:graphicFrame macro="">
      <xdr:nvGraphicFramePr>
        <xdr:cNvPr id="5" name="Chart 4">
          <a:extLst>
            <a:ext uri="{FF2B5EF4-FFF2-40B4-BE49-F238E27FC236}">
              <a16:creationId xmlns:a16="http://schemas.microsoft.com/office/drawing/2014/main" id="{E8D15656-F2E7-4BAF-9F56-FFE2B5FAA5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40640</xdr:colOff>
      <xdr:row>36</xdr:row>
      <xdr:rowOff>30480</xdr:rowOff>
    </xdr:from>
    <xdr:to>
      <xdr:col>6</xdr:col>
      <xdr:colOff>8382000</xdr:colOff>
      <xdr:row>41</xdr:row>
      <xdr:rowOff>1257300</xdr:rowOff>
    </xdr:to>
    <xdr:graphicFrame macro="">
      <xdr:nvGraphicFramePr>
        <xdr:cNvPr id="6" name="Chart 5">
          <a:extLst>
            <a:ext uri="{FF2B5EF4-FFF2-40B4-BE49-F238E27FC236}">
              <a16:creationId xmlns:a16="http://schemas.microsoft.com/office/drawing/2014/main" id="{BC7385D4-4D52-4E34-A102-8BC5749AB9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40640</xdr:colOff>
      <xdr:row>42</xdr:row>
      <xdr:rowOff>30480</xdr:rowOff>
    </xdr:from>
    <xdr:to>
      <xdr:col>6</xdr:col>
      <xdr:colOff>8382000</xdr:colOff>
      <xdr:row>47</xdr:row>
      <xdr:rowOff>1238250</xdr:rowOff>
    </xdr:to>
    <xdr:graphicFrame macro="">
      <xdr:nvGraphicFramePr>
        <xdr:cNvPr id="7" name="Chart 6">
          <a:extLst>
            <a:ext uri="{FF2B5EF4-FFF2-40B4-BE49-F238E27FC236}">
              <a16:creationId xmlns:a16="http://schemas.microsoft.com/office/drawing/2014/main" id="{E32E46AB-DD82-4D47-8BFD-287BC9B956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51</xdr:row>
      <xdr:rowOff>30480</xdr:rowOff>
    </xdr:from>
    <xdr:to>
      <xdr:col>6</xdr:col>
      <xdr:colOff>8401050</xdr:colOff>
      <xdr:row>56</xdr:row>
      <xdr:rowOff>1238250</xdr:rowOff>
    </xdr:to>
    <xdr:graphicFrame macro="">
      <xdr:nvGraphicFramePr>
        <xdr:cNvPr id="8" name="Chart 7">
          <a:extLst>
            <a:ext uri="{FF2B5EF4-FFF2-40B4-BE49-F238E27FC236}">
              <a16:creationId xmlns:a16="http://schemas.microsoft.com/office/drawing/2014/main" id="{7E545D86-6E05-4443-BE98-915C7645E0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57</xdr:row>
      <xdr:rowOff>30480</xdr:rowOff>
    </xdr:from>
    <xdr:to>
      <xdr:col>6</xdr:col>
      <xdr:colOff>8382000</xdr:colOff>
      <xdr:row>62</xdr:row>
      <xdr:rowOff>1238250</xdr:rowOff>
    </xdr:to>
    <xdr:graphicFrame macro="">
      <xdr:nvGraphicFramePr>
        <xdr:cNvPr id="9" name="Chart 8">
          <a:extLst>
            <a:ext uri="{FF2B5EF4-FFF2-40B4-BE49-F238E27FC236}">
              <a16:creationId xmlns:a16="http://schemas.microsoft.com/office/drawing/2014/main" id="{29D4E1C9-6CBB-400C-8F29-FD4E65E924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40640</xdr:colOff>
      <xdr:row>64</xdr:row>
      <xdr:rowOff>30480</xdr:rowOff>
    </xdr:from>
    <xdr:to>
      <xdr:col>6</xdr:col>
      <xdr:colOff>8382000</xdr:colOff>
      <xdr:row>69</xdr:row>
      <xdr:rowOff>1257300</xdr:rowOff>
    </xdr:to>
    <xdr:graphicFrame macro="">
      <xdr:nvGraphicFramePr>
        <xdr:cNvPr id="10" name="Chart 9">
          <a:extLst>
            <a:ext uri="{FF2B5EF4-FFF2-40B4-BE49-F238E27FC236}">
              <a16:creationId xmlns:a16="http://schemas.microsoft.com/office/drawing/2014/main" id="{3107ED9A-E4B4-4FE1-90F4-6429E13AC9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40640</xdr:colOff>
      <xdr:row>7</xdr:row>
      <xdr:rowOff>30480</xdr:rowOff>
    </xdr:from>
    <xdr:to>
      <xdr:col>6</xdr:col>
      <xdr:colOff>8382000</xdr:colOff>
      <xdr:row>12</xdr:row>
      <xdr:rowOff>1257300</xdr:rowOff>
    </xdr:to>
    <xdr:graphicFrame macro="">
      <xdr:nvGraphicFramePr>
        <xdr:cNvPr id="2" name="Chart 1">
          <a:extLst>
            <a:ext uri="{FF2B5EF4-FFF2-40B4-BE49-F238E27FC236}">
              <a16:creationId xmlns:a16="http://schemas.microsoft.com/office/drawing/2014/main" id="{12051BD8-64DA-4708-AD1A-5B5F3A894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xdr:colOff>
      <xdr:row>29</xdr:row>
      <xdr:rowOff>30480</xdr:rowOff>
    </xdr:from>
    <xdr:to>
      <xdr:col>6</xdr:col>
      <xdr:colOff>8382000</xdr:colOff>
      <xdr:row>34</xdr:row>
      <xdr:rowOff>1257300</xdr:rowOff>
    </xdr:to>
    <xdr:graphicFrame macro="">
      <xdr:nvGraphicFramePr>
        <xdr:cNvPr id="3" name="Chart 2">
          <a:extLst>
            <a:ext uri="{FF2B5EF4-FFF2-40B4-BE49-F238E27FC236}">
              <a16:creationId xmlns:a16="http://schemas.microsoft.com/office/drawing/2014/main" id="{FF80DD5D-36DA-4FDB-BCE2-26A6BE93C0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13</xdr:row>
      <xdr:rowOff>30480</xdr:rowOff>
    </xdr:from>
    <xdr:to>
      <xdr:col>6</xdr:col>
      <xdr:colOff>8382000</xdr:colOff>
      <xdr:row>18</xdr:row>
      <xdr:rowOff>1257300</xdr:rowOff>
    </xdr:to>
    <xdr:graphicFrame macro="">
      <xdr:nvGraphicFramePr>
        <xdr:cNvPr id="4" name="Chart 3">
          <a:extLst>
            <a:ext uri="{FF2B5EF4-FFF2-40B4-BE49-F238E27FC236}">
              <a16:creationId xmlns:a16="http://schemas.microsoft.com/office/drawing/2014/main" id="{E9D97D61-8FBC-4BB8-9804-C5EAD1935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40640</xdr:colOff>
      <xdr:row>20</xdr:row>
      <xdr:rowOff>30480</xdr:rowOff>
    </xdr:from>
    <xdr:to>
      <xdr:col>6</xdr:col>
      <xdr:colOff>8401050</xdr:colOff>
      <xdr:row>25</xdr:row>
      <xdr:rowOff>1257300</xdr:rowOff>
    </xdr:to>
    <xdr:graphicFrame macro="">
      <xdr:nvGraphicFramePr>
        <xdr:cNvPr id="5" name="Chart 4">
          <a:extLst>
            <a:ext uri="{FF2B5EF4-FFF2-40B4-BE49-F238E27FC236}">
              <a16:creationId xmlns:a16="http://schemas.microsoft.com/office/drawing/2014/main" id="{7508280E-0F12-406C-A211-B049E557B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40640</xdr:colOff>
      <xdr:row>36</xdr:row>
      <xdr:rowOff>30480</xdr:rowOff>
    </xdr:from>
    <xdr:to>
      <xdr:col>6</xdr:col>
      <xdr:colOff>8382000</xdr:colOff>
      <xdr:row>41</xdr:row>
      <xdr:rowOff>1257300</xdr:rowOff>
    </xdr:to>
    <xdr:graphicFrame macro="">
      <xdr:nvGraphicFramePr>
        <xdr:cNvPr id="6" name="Chart 5">
          <a:extLst>
            <a:ext uri="{FF2B5EF4-FFF2-40B4-BE49-F238E27FC236}">
              <a16:creationId xmlns:a16="http://schemas.microsoft.com/office/drawing/2014/main" id="{EFF7337B-6C42-4A88-8874-41CEA9014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40640</xdr:colOff>
      <xdr:row>42</xdr:row>
      <xdr:rowOff>30480</xdr:rowOff>
    </xdr:from>
    <xdr:to>
      <xdr:col>6</xdr:col>
      <xdr:colOff>8382000</xdr:colOff>
      <xdr:row>47</xdr:row>
      <xdr:rowOff>1238250</xdr:rowOff>
    </xdr:to>
    <xdr:graphicFrame macro="">
      <xdr:nvGraphicFramePr>
        <xdr:cNvPr id="7" name="Chart 6">
          <a:extLst>
            <a:ext uri="{FF2B5EF4-FFF2-40B4-BE49-F238E27FC236}">
              <a16:creationId xmlns:a16="http://schemas.microsoft.com/office/drawing/2014/main" id="{1E20B179-14F8-4EAB-9286-7B7CD98A2D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51</xdr:row>
      <xdr:rowOff>30480</xdr:rowOff>
    </xdr:from>
    <xdr:to>
      <xdr:col>6</xdr:col>
      <xdr:colOff>8401050</xdr:colOff>
      <xdr:row>56</xdr:row>
      <xdr:rowOff>1238250</xdr:rowOff>
    </xdr:to>
    <xdr:graphicFrame macro="">
      <xdr:nvGraphicFramePr>
        <xdr:cNvPr id="8" name="Chart 7">
          <a:extLst>
            <a:ext uri="{FF2B5EF4-FFF2-40B4-BE49-F238E27FC236}">
              <a16:creationId xmlns:a16="http://schemas.microsoft.com/office/drawing/2014/main" id="{DF775F9D-963F-43AB-A8D6-CD56241686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57</xdr:row>
      <xdr:rowOff>30480</xdr:rowOff>
    </xdr:from>
    <xdr:to>
      <xdr:col>6</xdr:col>
      <xdr:colOff>8382000</xdr:colOff>
      <xdr:row>62</xdr:row>
      <xdr:rowOff>1238250</xdr:rowOff>
    </xdr:to>
    <xdr:graphicFrame macro="">
      <xdr:nvGraphicFramePr>
        <xdr:cNvPr id="9" name="Chart 8">
          <a:extLst>
            <a:ext uri="{FF2B5EF4-FFF2-40B4-BE49-F238E27FC236}">
              <a16:creationId xmlns:a16="http://schemas.microsoft.com/office/drawing/2014/main" id="{32CC84C1-708C-4F67-B2F4-F025B04D8D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40640</xdr:colOff>
      <xdr:row>64</xdr:row>
      <xdr:rowOff>30480</xdr:rowOff>
    </xdr:from>
    <xdr:to>
      <xdr:col>6</xdr:col>
      <xdr:colOff>8382000</xdr:colOff>
      <xdr:row>69</xdr:row>
      <xdr:rowOff>1257300</xdr:rowOff>
    </xdr:to>
    <xdr:graphicFrame macro="">
      <xdr:nvGraphicFramePr>
        <xdr:cNvPr id="10" name="Chart 9">
          <a:extLst>
            <a:ext uri="{FF2B5EF4-FFF2-40B4-BE49-F238E27FC236}">
              <a16:creationId xmlns:a16="http://schemas.microsoft.com/office/drawing/2014/main" id="{9D7FB2F4-CCDE-41E9-83DB-A9ED89FA36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40640</xdr:colOff>
      <xdr:row>7</xdr:row>
      <xdr:rowOff>30480</xdr:rowOff>
    </xdr:from>
    <xdr:to>
      <xdr:col>6</xdr:col>
      <xdr:colOff>8382000</xdr:colOff>
      <xdr:row>12</xdr:row>
      <xdr:rowOff>1257300</xdr:rowOff>
    </xdr:to>
    <xdr:graphicFrame macro="">
      <xdr:nvGraphicFramePr>
        <xdr:cNvPr id="2" name="Chart 1">
          <a:extLst>
            <a:ext uri="{FF2B5EF4-FFF2-40B4-BE49-F238E27FC236}">
              <a16:creationId xmlns:a16="http://schemas.microsoft.com/office/drawing/2014/main" id="{FEB18941-B0BE-43F4-ABDC-22A0D80F46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xdr:colOff>
      <xdr:row>29</xdr:row>
      <xdr:rowOff>30480</xdr:rowOff>
    </xdr:from>
    <xdr:to>
      <xdr:col>6</xdr:col>
      <xdr:colOff>8382000</xdr:colOff>
      <xdr:row>34</xdr:row>
      <xdr:rowOff>1257300</xdr:rowOff>
    </xdr:to>
    <xdr:graphicFrame macro="">
      <xdr:nvGraphicFramePr>
        <xdr:cNvPr id="3" name="Chart 2">
          <a:extLst>
            <a:ext uri="{FF2B5EF4-FFF2-40B4-BE49-F238E27FC236}">
              <a16:creationId xmlns:a16="http://schemas.microsoft.com/office/drawing/2014/main" id="{E3FAE04F-973B-4CED-A58C-86B26DE642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13</xdr:row>
      <xdr:rowOff>30480</xdr:rowOff>
    </xdr:from>
    <xdr:to>
      <xdr:col>6</xdr:col>
      <xdr:colOff>8382000</xdr:colOff>
      <xdr:row>18</xdr:row>
      <xdr:rowOff>1257300</xdr:rowOff>
    </xdr:to>
    <xdr:graphicFrame macro="">
      <xdr:nvGraphicFramePr>
        <xdr:cNvPr id="4" name="Chart 3">
          <a:extLst>
            <a:ext uri="{FF2B5EF4-FFF2-40B4-BE49-F238E27FC236}">
              <a16:creationId xmlns:a16="http://schemas.microsoft.com/office/drawing/2014/main" id="{C8815CBE-EF45-4942-84AE-FE38C1FA7B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40640</xdr:colOff>
      <xdr:row>20</xdr:row>
      <xdr:rowOff>30480</xdr:rowOff>
    </xdr:from>
    <xdr:to>
      <xdr:col>6</xdr:col>
      <xdr:colOff>8401050</xdr:colOff>
      <xdr:row>25</xdr:row>
      <xdr:rowOff>1257300</xdr:rowOff>
    </xdr:to>
    <xdr:graphicFrame macro="">
      <xdr:nvGraphicFramePr>
        <xdr:cNvPr id="5" name="Chart 4">
          <a:extLst>
            <a:ext uri="{FF2B5EF4-FFF2-40B4-BE49-F238E27FC236}">
              <a16:creationId xmlns:a16="http://schemas.microsoft.com/office/drawing/2014/main" id="{7B8B25CE-0CF8-41FD-B832-DA0CEA1565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40640</xdr:colOff>
      <xdr:row>36</xdr:row>
      <xdr:rowOff>30480</xdr:rowOff>
    </xdr:from>
    <xdr:to>
      <xdr:col>6</xdr:col>
      <xdr:colOff>8382000</xdr:colOff>
      <xdr:row>41</xdr:row>
      <xdr:rowOff>1257300</xdr:rowOff>
    </xdr:to>
    <xdr:graphicFrame macro="">
      <xdr:nvGraphicFramePr>
        <xdr:cNvPr id="6" name="Chart 5">
          <a:extLst>
            <a:ext uri="{FF2B5EF4-FFF2-40B4-BE49-F238E27FC236}">
              <a16:creationId xmlns:a16="http://schemas.microsoft.com/office/drawing/2014/main" id="{4ABEECFA-EE4A-422A-AAF6-8C6856629B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40640</xdr:colOff>
      <xdr:row>42</xdr:row>
      <xdr:rowOff>30480</xdr:rowOff>
    </xdr:from>
    <xdr:to>
      <xdr:col>6</xdr:col>
      <xdr:colOff>8382000</xdr:colOff>
      <xdr:row>47</xdr:row>
      <xdr:rowOff>1238250</xdr:rowOff>
    </xdr:to>
    <xdr:graphicFrame macro="">
      <xdr:nvGraphicFramePr>
        <xdr:cNvPr id="7" name="Chart 6">
          <a:extLst>
            <a:ext uri="{FF2B5EF4-FFF2-40B4-BE49-F238E27FC236}">
              <a16:creationId xmlns:a16="http://schemas.microsoft.com/office/drawing/2014/main" id="{0FE074B0-C816-42A7-84C6-3E8A00FC79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51</xdr:row>
      <xdr:rowOff>30480</xdr:rowOff>
    </xdr:from>
    <xdr:to>
      <xdr:col>6</xdr:col>
      <xdr:colOff>8401050</xdr:colOff>
      <xdr:row>56</xdr:row>
      <xdr:rowOff>1238250</xdr:rowOff>
    </xdr:to>
    <xdr:graphicFrame macro="">
      <xdr:nvGraphicFramePr>
        <xdr:cNvPr id="8" name="Chart 7">
          <a:extLst>
            <a:ext uri="{FF2B5EF4-FFF2-40B4-BE49-F238E27FC236}">
              <a16:creationId xmlns:a16="http://schemas.microsoft.com/office/drawing/2014/main" id="{6B774515-91C7-4272-8C3C-6341E325BE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57</xdr:row>
      <xdr:rowOff>30480</xdr:rowOff>
    </xdr:from>
    <xdr:to>
      <xdr:col>6</xdr:col>
      <xdr:colOff>8382000</xdr:colOff>
      <xdr:row>62</xdr:row>
      <xdr:rowOff>1238250</xdr:rowOff>
    </xdr:to>
    <xdr:graphicFrame macro="">
      <xdr:nvGraphicFramePr>
        <xdr:cNvPr id="9" name="Chart 8">
          <a:extLst>
            <a:ext uri="{FF2B5EF4-FFF2-40B4-BE49-F238E27FC236}">
              <a16:creationId xmlns:a16="http://schemas.microsoft.com/office/drawing/2014/main" id="{3D57FAFC-AA85-4EF4-84C9-CFE3E8F218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40640</xdr:colOff>
      <xdr:row>64</xdr:row>
      <xdr:rowOff>30480</xdr:rowOff>
    </xdr:from>
    <xdr:to>
      <xdr:col>6</xdr:col>
      <xdr:colOff>8382000</xdr:colOff>
      <xdr:row>69</xdr:row>
      <xdr:rowOff>1257300</xdr:rowOff>
    </xdr:to>
    <xdr:graphicFrame macro="">
      <xdr:nvGraphicFramePr>
        <xdr:cNvPr id="10" name="Chart 9">
          <a:extLst>
            <a:ext uri="{FF2B5EF4-FFF2-40B4-BE49-F238E27FC236}">
              <a16:creationId xmlns:a16="http://schemas.microsoft.com/office/drawing/2014/main" id="{68F3CF9C-9E56-42EE-B8C1-B24F80E3B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40640</xdr:colOff>
      <xdr:row>7</xdr:row>
      <xdr:rowOff>30480</xdr:rowOff>
    </xdr:from>
    <xdr:to>
      <xdr:col>6</xdr:col>
      <xdr:colOff>8382000</xdr:colOff>
      <xdr:row>12</xdr:row>
      <xdr:rowOff>1257300</xdr:rowOff>
    </xdr:to>
    <xdr:graphicFrame macro="">
      <xdr:nvGraphicFramePr>
        <xdr:cNvPr id="2" name="Chart 1">
          <a:extLst>
            <a:ext uri="{FF2B5EF4-FFF2-40B4-BE49-F238E27FC236}">
              <a16:creationId xmlns:a16="http://schemas.microsoft.com/office/drawing/2014/main" id="{B319EFF2-1A09-41B3-A97A-3010C3FFD7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xdr:colOff>
      <xdr:row>29</xdr:row>
      <xdr:rowOff>30480</xdr:rowOff>
    </xdr:from>
    <xdr:to>
      <xdr:col>6</xdr:col>
      <xdr:colOff>8382000</xdr:colOff>
      <xdr:row>34</xdr:row>
      <xdr:rowOff>1257300</xdr:rowOff>
    </xdr:to>
    <xdr:graphicFrame macro="">
      <xdr:nvGraphicFramePr>
        <xdr:cNvPr id="3" name="Chart 2">
          <a:extLst>
            <a:ext uri="{FF2B5EF4-FFF2-40B4-BE49-F238E27FC236}">
              <a16:creationId xmlns:a16="http://schemas.microsoft.com/office/drawing/2014/main" id="{AE96B2CE-283D-4DD1-92D4-7B50AE7850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13</xdr:row>
      <xdr:rowOff>30480</xdr:rowOff>
    </xdr:from>
    <xdr:to>
      <xdr:col>6</xdr:col>
      <xdr:colOff>8382000</xdr:colOff>
      <xdr:row>18</xdr:row>
      <xdr:rowOff>1257300</xdr:rowOff>
    </xdr:to>
    <xdr:graphicFrame macro="">
      <xdr:nvGraphicFramePr>
        <xdr:cNvPr id="4" name="Chart 3">
          <a:extLst>
            <a:ext uri="{FF2B5EF4-FFF2-40B4-BE49-F238E27FC236}">
              <a16:creationId xmlns:a16="http://schemas.microsoft.com/office/drawing/2014/main" id="{B5023A8F-958F-4C40-AD7F-BB8377828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40640</xdr:colOff>
      <xdr:row>20</xdr:row>
      <xdr:rowOff>30480</xdr:rowOff>
    </xdr:from>
    <xdr:to>
      <xdr:col>6</xdr:col>
      <xdr:colOff>8401050</xdr:colOff>
      <xdr:row>25</xdr:row>
      <xdr:rowOff>1257300</xdr:rowOff>
    </xdr:to>
    <xdr:graphicFrame macro="">
      <xdr:nvGraphicFramePr>
        <xdr:cNvPr id="5" name="Chart 4">
          <a:extLst>
            <a:ext uri="{FF2B5EF4-FFF2-40B4-BE49-F238E27FC236}">
              <a16:creationId xmlns:a16="http://schemas.microsoft.com/office/drawing/2014/main" id="{D664BFF8-B7B8-4B9F-BAC6-2C755989CB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40640</xdr:colOff>
      <xdr:row>36</xdr:row>
      <xdr:rowOff>30480</xdr:rowOff>
    </xdr:from>
    <xdr:to>
      <xdr:col>6</xdr:col>
      <xdr:colOff>8382000</xdr:colOff>
      <xdr:row>41</xdr:row>
      <xdr:rowOff>1257300</xdr:rowOff>
    </xdr:to>
    <xdr:graphicFrame macro="">
      <xdr:nvGraphicFramePr>
        <xdr:cNvPr id="6" name="Chart 5">
          <a:extLst>
            <a:ext uri="{FF2B5EF4-FFF2-40B4-BE49-F238E27FC236}">
              <a16:creationId xmlns:a16="http://schemas.microsoft.com/office/drawing/2014/main" id="{2FD3FF80-47D9-4DA2-82D1-225CC84ACA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40640</xdr:colOff>
      <xdr:row>42</xdr:row>
      <xdr:rowOff>30480</xdr:rowOff>
    </xdr:from>
    <xdr:to>
      <xdr:col>6</xdr:col>
      <xdr:colOff>8382000</xdr:colOff>
      <xdr:row>47</xdr:row>
      <xdr:rowOff>1238250</xdr:rowOff>
    </xdr:to>
    <xdr:graphicFrame macro="">
      <xdr:nvGraphicFramePr>
        <xdr:cNvPr id="7" name="Chart 6">
          <a:extLst>
            <a:ext uri="{FF2B5EF4-FFF2-40B4-BE49-F238E27FC236}">
              <a16:creationId xmlns:a16="http://schemas.microsoft.com/office/drawing/2014/main" id="{A8BBE90D-6E7E-4745-AE5C-4952B276DD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51</xdr:row>
      <xdr:rowOff>30480</xdr:rowOff>
    </xdr:from>
    <xdr:to>
      <xdr:col>6</xdr:col>
      <xdr:colOff>8401050</xdr:colOff>
      <xdr:row>56</xdr:row>
      <xdr:rowOff>1238250</xdr:rowOff>
    </xdr:to>
    <xdr:graphicFrame macro="">
      <xdr:nvGraphicFramePr>
        <xdr:cNvPr id="8" name="Chart 7">
          <a:extLst>
            <a:ext uri="{FF2B5EF4-FFF2-40B4-BE49-F238E27FC236}">
              <a16:creationId xmlns:a16="http://schemas.microsoft.com/office/drawing/2014/main" id="{BED0619E-FDFA-4456-B2A1-03951468CB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57</xdr:row>
      <xdr:rowOff>30480</xdr:rowOff>
    </xdr:from>
    <xdr:to>
      <xdr:col>6</xdr:col>
      <xdr:colOff>8382000</xdr:colOff>
      <xdr:row>62</xdr:row>
      <xdr:rowOff>1238250</xdr:rowOff>
    </xdr:to>
    <xdr:graphicFrame macro="">
      <xdr:nvGraphicFramePr>
        <xdr:cNvPr id="9" name="Chart 8">
          <a:extLst>
            <a:ext uri="{FF2B5EF4-FFF2-40B4-BE49-F238E27FC236}">
              <a16:creationId xmlns:a16="http://schemas.microsoft.com/office/drawing/2014/main" id="{4675D490-C160-467A-A866-BE3792288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40640</xdr:colOff>
      <xdr:row>64</xdr:row>
      <xdr:rowOff>30480</xdr:rowOff>
    </xdr:from>
    <xdr:to>
      <xdr:col>6</xdr:col>
      <xdr:colOff>8382000</xdr:colOff>
      <xdr:row>69</xdr:row>
      <xdr:rowOff>1257300</xdr:rowOff>
    </xdr:to>
    <xdr:graphicFrame macro="">
      <xdr:nvGraphicFramePr>
        <xdr:cNvPr id="10" name="Chart 9">
          <a:extLst>
            <a:ext uri="{FF2B5EF4-FFF2-40B4-BE49-F238E27FC236}">
              <a16:creationId xmlns:a16="http://schemas.microsoft.com/office/drawing/2014/main" id="{03678750-B9F9-4891-87CB-95BCE10AD9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40640</xdr:colOff>
      <xdr:row>7</xdr:row>
      <xdr:rowOff>30480</xdr:rowOff>
    </xdr:from>
    <xdr:to>
      <xdr:col>5</xdr:col>
      <xdr:colOff>8382000</xdr:colOff>
      <xdr:row>13</xdr:row>
      <xdr:rowOff>1257300</xdr:rowOff>
    </xdr:to>
    <xdr:graphicFrame macro="">
      <xdr:nvGraphicFramePr>
        <xdr:cNvPr id="2" name="Chart 1">
          <a:extLst>
            <a:ext uri="{FF2B5EF4-FFF2-40B4-BE49-F238E27FC236}">
              <a16:creationId xmlns:a16="http://schemas.microsoft.com/office/drawing/2014/main" id="{B34A7AAF-A711-4178-933A-E3FC5D3159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40640</xdr:colOff>
      <xdr:row>32</xdr:row>
      <xdr:rowOff>30480</xdr:rowOff>
    </xdr:from>
    <xdr:to>
      <xdr:col>5</xdr:col>
      <xdr:colOff>8382000</xdr:colOff>
      <xdr:row>38</xdr:row>
      <xdr:rowOff>1257300</xdr:rowOff>
    </xdr:to>
    <xdr:graphicFrame macro="">
      <xdr:nvGraphicFramePr>
        <xdr:cNvPr id="3" name="Chart 2">
          <a:extLst>
            <a:ext uri="{FF2B5EF4-FFF2-40B4-BE49-F238E27FC236}">
              <a16:creationId xmlns:a16="http://schemas.microsoft.com/office/drawing/2014/main" id="{5A98E94D-EAE4-4CE9-9B3C-2380198CD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40640</xdr:colOff>
      <xdr:row>14</xdr:row>
      <xdr:rowOff>30480</xdr:rowOff>
    </xdr:from>
    <xdr:to>
      <xdr:col>5</xdr:col>
      <xdr:colOff>8382000</xdr:colOff>
      <xdr:row>20</xdr:row>
      <xdr:rowOff>1257300</xdr:rowOff>
    </xdr:to>
    <xdr:graphicFrame macro="">
      <xdr:nvGraphicFramePr>
        <xdr:cNvPr id="4" name="Chart 3">
          <a:extLst>
            <a:ext uri="{FF2B5EF4-FFF2-40B4-BE49-F238E27FC236}">
              <a16:creationId xmlns:a16="http://schemas.microsoft.com/office/drawing/2014/main" id="{D64C544C-17E7-4624-8E0C-5C3A66371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40640</xdr:colOff>
      <xdr:row>22</xdr:row>
      <xdr:rowOff>30480</xdr:rowOff>
    </xdr:from>
    <xdr:to>
      <xdr:col>5</xdr:col>
      <xdr:colOff>8401050</xdr:colOff>
      <xdr:row>28</xdr:row>
      <xdr:rowOff>1257300</xdr:rowOff>
    </xdr:to>
    <xdr:graphicFrame macro="">
      <xdr:nvGraphicFramePr>
        <xdr:cNvPr id="5" name="Chart 4">
          <a:extLst>
            <a:ext uri="{FF2B5EF4-FFF2-40B4-BE49-F238E27FC236}">
              <a16:creationId xmlns:a16="http://schemas.microsoft.com/office/drawing/2014/main" id="{38FBCF0B-EA84-47B1-933E-CE7A5E5910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40640</xdr:colOff>
      <xdr:row>40</xdr:row>
      <xdr:rowOff>30480</xdr:rowOff>
    </xdr:from>
    <xdr:to>
      <xdr:col>5</xdr:col>
      <xdr:colOff>8382000</xdr:colOff>
      <xdr:row>46</xdr:row>
      <xdr:rowOff>1257300</xdr:rowOff>
    </xdr:to>
    <xdr:graphicFrame macro="">
      <xdr:nvGraphicFramePr>
        <xdr:cNvPr id="6" name="Chart 5">
          <a:extLst>
            <a:ext uri="{FF2B5EF4-FFF2-40B4-BE49-F238E27FC236}">
              <a16:creationId xmlns:a16="http://schemas.microsoft.com/office/drawing/2014/main" id="{037D46A2-06DF-483A-88FA-58E71B7489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40640</xdr:colOff>
      <xdr:row>47</xdr:row>
      <xdr:rowOff>30480</xdr:rowOff>
    </xdr:from>
    <xdr:to>
      <xdr:col>5</xdr:col>
      <xdr:colOff>8382000</xdr:colOff>
      <xdr:row>53</xdr:row>
      <xdr:rowOff>1238250</xdr:rowOff>
    </xdr:to>
    <xdr:graphicFrame macro="">
      <xdr:nvGraphicFramePr>
        <xdr:cNvPr id="7" name="Chart 6">
          <a:extLst>
            <a:ext uri="{FF2B5EF4-FFF2-40B4-BE49-F238E27FC236}">
              <a16:creationId xmlns:a16="http://schemas.microsoft.com/office/drawing/2014/main" id="{B20030D8-10CC-49D8-BB52-6A2F261223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40640</xdr:colOff>
      <xdr:row>57</xdr:row>
      <xdr:rowOff>30480</xdr:rowOff>
    </xdr:from>
    <xdr:to>
      <xdr:col>5</xdr:col>
      <xdr:colOff>8401050</xdr:colOff>
      <xdr:row>63</xdr:row>
      <xdr:rowOff>1238250</xdr:rowOff>
    </xdr:to>
    <xdr:graphicFrame macro="">
      <xdr:nvGraphicFramePr>
        <xdr:cNvPr id="8" name="Chart 7">
          <a:extLst>
            <a:ext uri="{FF2B5EF4-FFF2-40B4-BE49-F238E27FC236}">
              <a16:creationId xmlns:a16="http://schemas.microsoft.com/office/drawing/2014/main" id="{256CA4CB-5E6D-4967-B8CC-6C30541875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40640</xdr:colOff>
      <xdr:row>64</xdr:row>
      <xdr:rowOff>30480</xdr:rowOff>
    </xdr:from>
    <xdr:to>
      <xdr:col>5</xdr:col>
      <xdr:colOff>8382000</xdr:colOff>
      <xdr:row>70</xdr:row>
      <xdr:rowOff>1238250</xdr:rowOff>
    </xdr:to>
    <xdr:graphicFrame macro="">
      <xdr:nvGraphicFramePr>
        <xdr:cNvPr id="9" name="Chart 8">
          <a:extLst>
            <a:ext uri="{FF2B5EF4-FFF2-40B4-BE49-F238E27FC236}">
              <a16:creationId xmlns:a16="http://schemas.microsoft.com/office/drawing/2014/main" id="{64CA0A08-B7D5-453E-8736-82664C71B7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40640</xdr:colOff>
      <xdr:row>72</xdr:row>
      <xdr:rowOff>30480</xdr:rowOff>
    </xdr:from>
    <xdr:to>
      <xdr:col>5</xdr:col>
      <xdr:colOff>8382000</xdr:colOff>
      <xdr:row>78</xdr:row>
      <xdr:rowOff>1257300</xdr:rowOff>
    </xdr:to>
    <xdr:graphicFrame macro="">
      <xdr:nvGraphicFramePr>
        <xdr:cNvPr id="10" name="Chart 9">
          <a:extLst>
            <a:ext uri="{FF2B5EF4-FFF2-40B4-BE49-F238E27FC236}">
              <a16:creationId xmlns:a16="http://schemas.microsoft.com/office/drawing/2014/main" id="{5E7A7B60-FC72-4950-B850-70C48E8FAB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Berlin">
  <a:themeElements>
    <a:clrScheme name="Berlin">
      <a:dk1>
        <a:sysClr val="windowText" lastClr="000000"/>
      </a:dk1>
      <a:lt1>
        <a:sysClr val="window" lastClr="FFFFFF"/>
      </a:lt1>
      <a:dk2>
        <a:srgbClr val="9D360E"/>
      </a:dk2>
      <a:lt2>
        <a:srgbClr val="E7E6E6"/>
      </a:lt2>
      <a:accent1>
        <a:srgbClr val="F09415"/>
      </a:accent1>
      <a:accent2>
        <a:srgbClr val="C1B56B"/>
      </a:accent2>
      <a:accent3>
        <a:srgbClr val="4BAF73"/>
      </a:accent3>
      <a:accent4>
        <a:srgbClr val="5AA6C0"/>
      </a:accent4>
      <a:accent5>
        <a:srgbClr val="D17DF9"/>
      </a:accent5>
      <a:accent6>
        <a:srgbClr val="FA7E5C"/>
      </a:accent6>
      <a:hlink>
        <a:srgbClr val="FFAE3E"/>
      </a:hlink>
      <a:folHlink>
        <a:srgbClr val="FCC77E"/>
      </a:folHlink>
    </a:clrScheme>
    <a:fontScheme name="Berlin">
      <a:majorFont>
        <a:latin typeface="Trebuchet MS" panose="020B060302020202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rebuchet MS" panose="020B060302020202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erlin">
      <a:fillStyleLst>
        <a:solidFill>
          <a:schemeClr val="phClr"/>
        </a:solidFill>
        <a:gradFill rotWithShape="1">
          <a:gsLst>
            <a:gs pos="0">
              <a:schemeClr val="phClr">
                <a:tint val="60000"/>
                <a:satMod val="100000"/>
                <a:lumMod val="110000"/>
              </a:schemeClr>
            </a:gs>
            <a:gs pos="100000">
              <a:schemeClr val="phClr">
                <a:tint val="70000"/>
                <a:satMod val="100000"/>
                <a:lumMod val="100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6000"/>
                <a:shade val="100000"/>
                <a:hueMod val="270000"/>
                <a:satMod val="200000"/>
                <a:lumMod val="128000"/>
              </a:schemeClr>
            </a:gs>
            <a:gs pos="50000">
              <a:schemeClr val="phClr">
                <a:shade val="100000"/>
                <a:hueMod val="100000"/>
                <a:satMod val="110000"/>
                <a:lumMod val="130000"/>
              </a:schemeClr>
            </a:gs>
            <a:gs pos="100000">
              <a:schemeClr val="phClr">
                <a:shade val="78000"/>
                <a:hueMod val="44000"/>
                <a:satMod val="200000"/>
                <a:lumMod val="69000"/>
              </a:schemeClr>
            </a:gs>
          </a:gsLst>
          <a:lin ang="2520000" scaled="0"/>
        </a:gradFill>
      </a:bgFillStyleLst>
    </a:fmtScheme>
  </a:themeElements>
  <a:objectDefaults/>
  <a:extraClrSchemeLst/>
  <a:extLst>
    <a:ext uri="{05A4C25C-085E-4340-85A3-A5531E510DB2}">
      <thm15:themeFamily xmlns:thm15="http://schemas.microsoft.com/office/thememl/2012/main" name="Berlin" id="{7B5DBA9E-B069-418E-9360-A61BDD0615A4}" vid="{C0CBE056-4EF4-4D92-969E-947779DA7AA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27"/>
  <sheetViews>
    <sheetView showGridLines="0" showRuler="0" topLeftCell="A10" zoomScale="50" zoomScaleNormal="50" zoomScalePageLayoutView="70" workbookViewId="0">
      <selection activeCell="A77" sqref="A77:G80"/>
    </sheetView>
  </sheetViews>
  <sheetFormatPr defaultColWidth="9" defaultRowHeight="15.75" x14ac:dyDescent="0.25"/>
  <cols>
    <col min="1" max="1" width="45.75" style="46" customWidth="1"/>
    <col min="2" max="2" width="45.75" style="21" customWidth="1"/>
    <col min="3" max="3" width="48.75" style="21" customWidth="1"/>
    <col min="4" max="4" width="47.75" style="21" customWidth="1"/>
    <col min="5" max="5" width="25.75" style="21" customWidth="1"/>
    <col min="6" max="6" width="22.75" style="21" customWidth="1"/>
    <col min="7" max="7" width="110.75" style="21" customWidth="1"/>
    <col min="8" max="16384" width="9" style="21"/>
  </cols>
  <sheetData>
    <row r="1" spans="1:7" ht="42" x14ac:dyDescent="0.25">
      <c r="A1" s="92" t="s">
        <v>0</v>
      </c>
      <c r="B1" s="92"/>
      <c r="C1" s="92"/>
      <c r="D1" s="92"/>
      <c r="E1" s="92"/>
      <c r="F1" s="92"/>
      <c r="G1" s="92"/>
    </row>
    <row r="2" spans="1:7" ht="40.5" x14ac:dyDescent="0.25">
      <c r="A2" s="93" t="s">
        <v>45</v>
      </c>
      <c r="B2" s="93"/>
      <c r="C2" s="93"/>
      <c r="D2" s="93"/>
      <c r="E2" s="93"/>
      <c r="F2" s="93"/>
      <c r="G2" s="93"/>
    </row>
    <row r="3" spans="1:7" ht="37.5" x14ac:dyDescent="0.25">
      <c r="A3" s="94" t="s">
        <v>46</v>
      </c>
      <c r="B3" s="95"/>
      <c r="C3" s="95"/>
      <c r="D3" s="95"/>
      <c r="E3" s="95"/>
      <c r="F3" s="95"/>
      <c r="G3" s="95"/>
    </row>
    <row r="4" spans="1:7" ht="34.5" x14ac:dyDescent="0.25">
      <c r="A4" s="96" t="s">
        <v>47</v>
      </c>
      <c r="B4" s="97"/>
      <c r="C4" s="97"/>
      <c r="D4" s="97"/>
      <c r="E4" s="97"/>
      <c r="F4" s="97"/>
      <c r="G4" s="97"/>
    </row>
    <row r="5" spans="1:7" s="1" customFormat="1" ht="39" customHeight="1" x14ac:dyDescent="0.3">
      <c r="A5" s="59" t="s">
        <v>7</v>
      </c>
      <c r="B5" s="54"/>
      <c r="C5" s="54"/>
      <c r="D5" s="54"/>
      <c r="E5" s="54"/>
      <c r="F5" s="54"/>
      <c r="G5" s="55"/>
    </row>
    <row r="6" spans="1:7" s="1" customFormat="1" ht="67.900000000000006" customHeight="1" x14ac:dyDescent="0.3">
      <c r="A6" s="85" t="s">
        <v>55</v>
      </c>
      <c r="B6" s="86"/>
      <c r="C6" s="86"/>
      <c r="D6" s="86"/>
      <c r="E6" s="86"/>
      <c r="F6" s="86"/>
      <c r="G6" s="87"/>
    </row>
    <row r="7" spans="1:7" s="1" customFormat="1" ht="100.35" customHeight="1" x14ac:dyDescent="0.3">
      <c r="A7" s="13" t="s">
        <v>9</v>
      </c>
      <c r="B7" s="13" t="s">
        <v>10</v>
      </c>
      <c r="C7" s="13" t="s">
        <v>23</v>
      </c>
      <c r="D7" s="22" t="s">
        <v>22</v>
      </c>
      <c r="E7" s="22" t="s">
        <v>1</v>
      </c>
      <c r="F7" s="23" t="s">
        <v>43</v>
      </c>
      <c r="G7" s="24" t="s">
        <v>2</v>
      </c>
    </row>
    <row r="8" spans="1:7" s="1" customFormat="1" ht="87" customHeight="1" x14ac:dyDescent="0.3">
      <c r="A8" s="88" t="s">
        <v>54</v>
      </c>
      <c r="B8" s="88" t="s">
        <v>56</v>
      </c>
      <c r="C8" s="88" t="s">
        <v>60</v>
      </c>
      <c r="D8" s="88" t="s">
        <v>53</v>
      </c>
      <c r="E8" s="3" t="s">
        <v>3</v>
      </c>
      <c r="F8" s="8">
        <v>0</v>
      </c>
      <c r="G8" s="25"/>
    </row>
    <row r="9" spans="1:7" s="1" customFormat="1" ht="87" customHeight="1" x14ac:dyDescent="0.3">
      <c r="A9" s="88"/>
      <c r="B9" s="88"/>
      <c r="C9" s="88"/>
      <c r="D9" s="88"/>
      <c r="E9" s="4" t="s">
        <v>4</v>
      </c>
      <c r="F9" s="9">
        <v>0</v>
      </c>
      <c r="G9" s="26"/>
    </row>
    <row r="10" spans="1:7" s="1" customFormat="1" ht="87" customHeight="1" x14ac:dyDescent="0.3">
      <c r="A10" s="88"/>
      <c r="B10" s="88"/>
      <c r="C10" s="88"/>
      <c r="D10" s="88"/>
      <c r="E10" s="4" t="s">
        <v>6</v>
      </c>
      <c r="F10" s="9">
        <v>0</v>
      </c>
      <c r="G10" s="26"/>
    </row>
    <row r="11" spans="1:7" s="1" customFormat="1" ht="87" customHeight="1" x14ac:dyDescent="0.3">
      <c r="A11" s="88"/>
      <c r="B11" s="88"/>
      <c r="C11" s="88"/>
      <c r="D11" s="88"/>
      <c r="E11" s="4" t="s">
        <v>5</v>
      </c>
      <c r="F11" s="9">
        <v>0</v>
      </c>
      <c r="G11" s="26"/>
    </row>
    <row r="12" spans="1:7" s="1" customFormat="1" ht="87" customHeight="1" x14ac:dyDescent="0.3">
      <c r="A12" s="88"/>
      <c r="B12" s="88"/>
      <c r="C12" s="88"/>
      <c r="D12" s="88"/>
      <c r="E12" s="2" t="s">
        <v>17</v>
      </c>
      <c r="F12" s="5" t="str">
        <f>IF(SUM(F8:F11)=0,"",SUM(F8:F11))</f>
        <v/>
      </c>
      <c r="G12" s="26"/>
    </row>
    <row r="13" spans="1:7" s="1" customFormat="1" ht="249" customHeight="1" x14ac:dyDescent="0.3">
      <c r="A13" s="88"/>
      <c r="B13" s="88"/>
      <c r="C13" s="88"/>
      <c r="D13" s="88"/>
      <c r="E13" s="2" t="s">
        <v>18</v>
      </c>
      <c r="F13" s="12"/>
      <c r="G13" s="27"/>
    </row>
    <row r="14" spans="1:7" s="1" customFormat="1" ht="87" customHeight="1" x14ac:dyDescent="0.3">
      <c r="A14" s="88" t="s">
        <v>11</v>
      </c>
      <c r="B14" s="88" t="s">
        <v>14</v>
      </c>
      <c r="C14" s="88" t="s">
        <v>14</v>
      </c>
      <c r="D14" s="88" t="s">
        <v>11</v>
      </c>
      <c r="E14" s="3" t="s">
        <v>3</v>
      </c>
      <c r="F14" s="8"/>
      <c r="G14" s="25"/>
    </row>
    <row r="15" spans="1:7" s="1" customFormat="1" ht="87" customHeight="1" x14ac:dyDescent="0.3">
      <c r="A15" s="88"/>
      <c r="B15" s="88"/>
      <c r="C15" s="88"/>
      <c r="D15" s="88"/>
      <c r="E15" s="4" t="s">
        <v>4</v>
      </c>
      <c r="F15" s="9"/>
      <c r="G15" s="26"/>
    </row>
    <row r="16" spans="1:7" s="1" customFormat="1" ht="87" customHeight="1" x14ac:dyDescent="0.3">
      <c r="A16" s="88"/>
      <c r="B16" s="88"/>
      <c r="C16" s="88"/>
      <c r="D16" s="88"/>
      <c r="E16" s="4" t="s">
        <v>6</v>
      </c>
      <c r="F16" s="9"/>
      <c r="G16" s="26"/>
    </row>
    <row r="17" spans="1:7" s="1" customFormat="1" ht="87" customHeight="1" x14ac:dyDescent="0.3">
      <c r="A17" s="88"/>
      <c r="B17" s="88"/>
      <c r="C17" s="88"/>
      <c r="D17" s="88"/>
      <c r="E17" s="4" t="s">
        <v>5</v>
      </c>
      <c r="F17" s="9"/>
      <c r="G17" s="26"/>
    </row>
    <row r="18" spans="1:7" s="1" customFormat="1" ht="87" customHeight="1" x14ac:dyDescent="0.3">
      <c r="A18" s="88"/>
      <c r="B18" s="88"/>
      <c r="C18" s="88"/>
      <c r="D18" s="88"/>
      <c r="E18" s="2" t="s">
        <v>17</v>
      </c>
      <c r="F18" s="5" t="str">
        <f>IF(SUM(F14:F17)=0,"",SUM(F14:F17))</f>
        <v/>
      </c>
      <c r="G18" s="26"/>
    </row>
    <row r="19" spans="1:7" s="1" customFormat="1" ht="87" customHeight="1" x14ac:dyDescent="0.3">
      <c r="A19" s="88"/>
      <c r="B19" s="88"/>
      <c r="C19" s="88"/>
      <c r="D19" s="88"/>
      <c r="E19" s="2" t="s">
        <v>18</v>
      </c>
      <c r="F19" s="12"/>
      <c r="G19" s="27"/>
    </row>
    <row r="20" spans="1:7" s="1" customFormat="1" ht="100.35" customHeight="1" x14ac:dyDescent="0.3">
      <c r="A20" s="13" t="s">
        <v>9</v>
      </c>
      <c r="B20" s="13" t="s">
        <v>10</v>
      </c>
      <c r="C20" s="13" t="s">
        <v>23</v>
      </c>
      <c r="D20" s="22" t="s">
        <v>22</v>
      </c>
      <c r="E20" s="22" t="s">
        <v>1</v>
      </c>
      <c r="F20" s="23" t="s">
        <v>43</v>
      </c>
      <c r="G20" s="24" t="s">
        <v>2</v>
      </c>
    </row>
    <row r="21" spans="1:7" s="1" customFormat="1" ht="104.1" customHeight="1" x14ac:dyDescent="0.3">
      <c r="A21" s="88" t="s">
        <v>12</v>
      </c>
      <c r="B21" s="88" t="s">
        <v>15</v>
      </c>
      <c r="C21" s="88" t="s">
        <v>44</v>
      </c>
      <c r="D21" s="88" t="s">
        <v>12</v>
      </c>
      <c r="E21" s="3" t="s">
        <v>3</v>
      </c>
      <c r="F21" s="8"/>
      <c r="G21" s="25"/>
    </row>
    <row r="22" spans="1:7" ht="104.1" customHeight="1" x14ac:dyDescent="0.25">
      <c r="A22" s="88"/>
      <c r="B22" s="88"/>
      <c r="C22" s="88"/>
      <c r="D22" s="88"/>
      <c r="E22" s="4" t="s">
        <v>4</v>
      </c>
      <c r="F22" s="9"/>
      <c r="G22" s="26"/>
    </row>
    <row r="23" spans="1:7" ht="104.1" customHeight="1" x14ac:dyDescent="0.25">
      <c r="A23" s="88"/>
      <c r="B23" s="88"/>
      <c r="C23" s="88"/>
      <c r="D23" s="88"/>
      <c r="E23" s="4" t="s">
        <v>6</v>
      </c>
      <c r="F23" s="9"/>
      <c r="G23" s="26"/>
    </row>
    <row r="24" spans="1:7" ht="104.1" customHeight="1" x14ac:dyDescent="0.25">
      <c r="A24" s="88"/>
      <c r="B24" s="88"/>
      <c r="C24" s="88"/>
      <c r="D24" s="88"/>
      <c r="E24" s="4" t="s">
        <v>5</v>
      </c>
      <c r="F24" s="9"/>
      <c r="G24" s="26"/>
    </row>
    <row r="25" spans="1:7" ht="104.1" customHeight="1" x14ac:dyDescent="0.25">
      <c r="A25" s="88"/>
      <c r="B25" s="88"/>
      <c r="C25" s="88"/>
      <c r="D25" s="88"/>
      <c r="E25" s="2" t="s">
        <v>17</v>
      </c>
      <c r="F25" s="5" t="str">
        <f>IF(SUM(F21:F24)=0,"",SUM(F21:F24))</f>
        <v/>
      </c>
      <c r="G25" s="26"/>
    </row>
    <row r="26" spans="1:7" ht="87" customHeight="1" x14ac:dyDescent="0.25">
      <c r="A26" s="88"/>
      <c r="B26" s="88"/>
      <c r="C26" s="88"/>
      <c r="D26" s="88"/>
      <c r="E26" s="2" t="s">
        <v>18</v>
      </c>
      <c r="F26" s="12"/>
      <c r="G26" s="27"/>
    </row>
    <row r="27" spans="1:7" ht="39" customHeight="1" x14ac:dyDescent="0.25">
      <c r="A27" s="58" t="s">
        <v>8</v>
      </c>
      <c r="B27" s="56"/>
      <c r="C27" s="56"/>
      <c r="D27" s="56"/>
      <c r="E27" s="56"/>
      <c r="F27" s="56"/>
      <c r="G27" s="57"/>
    </row>
    <row r="28" spans="1:7" ht="67.900000000000006" customHeight="1" x14ac:dyDescent="0.25">
      <c r="A28" s="85" t="s">
        <v>63</v>
      </c>
      <c r="B28" s="86"/>
      <c r="C28" s="86"/>
      <c r="D28" s="86"/>
      <c r="E28" s="86"/>
      <c r="F28" s="86"/>
      <c r="G28" s="87"/>
    </row>
    <row r="29" spans="1:7" s="32" customFormat="1" ht="100.35" customHeight="1" x14ac:dyDescent="0.4">
      <c r="A29" s="28" t="s">
        <v>9</v>
      </c>
      <c r="B29" s="28" t="s">
        <v>10</v>
      </c>
      <c r="C29" s="28" t="s">
        <v>23</v>
      </c>
      <c r="D29" s="29" t="s">
        <v>22</v>
      </c>
      <c r="E29" s="29" t="s">
        <v>1</v>
      </c>
      <c r="F29" s="30" t="s">
        <v>43</v>
      </c>
      <c r="G29" s="31" t="s">
        <v>2</v>
      </c>
    </row>
    <row r="30" spans="1:7" ht="87" customHeight="1" x14ac:dyDescent="0.25">
      <c r="A30" s="88" t="s">
        <v>48</v>
      </c>
      <c r="B30" s="88" t="s">
        <v>58</v>
      </c>
      <c r="C30" s="88" t="s">
        <v>57</v>
      </c>
      <c r="D30" s="88" t="s">
        <v>59</v>
      </c>
      <c r="E30" s="3" t="s">
        <v>3</v>
      </c>
      <c r="F30" s="8"/>
      <c r="G30" s="25"/>
    </row>
    <row r="31" spans="1:7" ht="87" customHeight="1" x14ac:dyDescent="0.25">
      <c r="A31" s="88"/>
      <c r="B31" s="88"/>
      <c r="C31" s="88"/>
      <c r="D31" s="88"/>
      <c r="E31" s="4" t="s">
        <v>4</v>
      </c>
      <c r="F31" s="9"/>
      <c r="G31" s="26"/>
    </row>
    <row r="32" spans="1:7" ht="87" customHeight="1" x14ac:dyDescent="0.25">
      <c r="A32" s="88"/>
      <c r="B32" s="88"/>
      <c r="C32" s="88"/>
      <c r="D32" s="88"/>
      <c r="E32" s="4" t="s">
        <v>6</v>
      </c>
      <c r="F32" s="9"/>
      <c r="G32" s="26"/>
    </row>
    <row r="33" spans="1:7" ht="87" customHeight="1" x14ac:dyDescent="0.25">
      <c r="A33" s="88"/>
      <c r="B33" s="88"/>
      <c r="C33" s="88"/>
      <c r="D33" s="88"/>
      <c r="E33" s="4" t="s">
        <v>5</v>
      </c>
      <c r="F33" s="9"/>
      <c r="G33" s="26"/>
    </row>
    <row r="34" spans="1:7" ht="87" customHeight="1" x14ac:dyDescent="0.25">
      <c r="A34" s="88"/>
      <c r="B34" s="88"/>
      <c r="C34" s="88"/>
      <c r="D34" s="88"/>
      <c r="E34" s="66" t="s">
        <v>83</v>
      </c>
      <c r="F34" s="69">
        <v>0.45200000000000001</v>
      </c>
      <c r="G34" s="26"/>
    </row>
    <row r="35" spans="1:7" ht="87" customHeight="1" x14ac:dyDescent="0.25">
      <c r="A35" s="88"/>
      <c r="B35" s="88"/>
      <c r="C35" s="88"/>
      <c r="D35" s="88"/>
      <c r="E35" s="33" t="s">
        <v>18</v>
      </c>
      <c r="F35" s="11"/>
      <c r="G35" s="27"/>
    </row>
    <row r="36" spans="1:7" ht="100.35" customHeight="1" x14ac:dyDescent="0.25">
      <c r="A36" s="34" t="s">
        <v>9</v>
      </c>
      <c r="B36" s="34" t="s">
        <v>10</v>
      </c>
      <c r="C36" s="34" t="s">
        <v>23</v>
      </c>
      <c r="D36" s="35" t="s">
        <v>22</v>
      </c>
      <c r="E36" s="35" t="s">
        <v>1</v>
      </c>
      <c r="F36" s="14" t="s">
        <v>43</v>
      </c>
      <c r="G36" s="36" t="s">
        <v>2</v>
      </c>
    </row>
    <row r="37" spans="1:7" ht="87" customHeight="1" x14ac:dyDescent="0.25">
      <c r="A37" s="88" t="s">
        <v>49</v>
      </c>
      <c r="B37" s="88" t="s">
        <v>14</v>
      </c>
      <c r="C37" s="88" t="s">
        <v>14</v>
      </c>
      <c r="D37" s="88" t="s">
        <v>11</v>
      </c>
      <c r="E37" s="3" t="s">
        <v>3</v>
      </c>
      <c r="F37" s="8"/>
      <c r="G37" s="25"/>
    </row>
    <row r="38" spans="1:7" ht="87" customHeight="1" x14ac:dyDescent="0.25">
      <c r="A38" s="88"/>
      <c r="B38" s="88"/>
      <c r="C38" s="88"/>
      <c r="D38" s="88"/>
      <c r="E38" s="4" t="s">
        <v>4</v>
      </c>
      <c r="F38" s="9"/>
      <c r="G38" s="26"/>
    </row>
    <row r="39" spans="1:7" ht="87" customHeight="1" x14ac:dyDescent="0.25">
      <c r="A39" s="88"/>
      <c r="B39" s="88"/>
      <c r="C39" s="88"/>
      <c r="D39" s="88"/>
      <c r="E39" s="4" t="s">
        <v>6</v>
      </c>
      <c r="F39" s="9"/>
      <c r="G39" s="26"/>
    </row>
    <row r="40" spans="1:7" ht="87" customHeight="1" x14ac:dyDescent="0.25">
      <c r="A40" s="88"/>
      <c r="B40" s="88"/>
      <c r="C40" s="88"/>
      <c r="D40" s="88"/>
      <c r="E40" s="4" t="s">
        <v>5</v>
      </c>
      <c r="F40" s="9"/>
      <c r="G40" s="26"/>
    </row>
    <row r="41" spans="1:7" ht="87" customHeight="1" x14ac:dyDescent="0.25">
      <c r="A41" s="88"/>
      <c r="B41" s="88"/>
      <c r="C41" s="88"/>
      <c r="D41" s="88"/>
      <c r="E41" s="33" t="s">
        <v>17</v>
      </c>
      <c r="F41" s="6" t="str">
        <f>IF(SUM(F37:F40)=0,"",SUM(F37:F40))</f>
        <v/>
      </c>
      <c r="G41" s="26"/>
    </row>
    <row r="42" spans="1:7" ht="87" customHeight="1" x14ac:dyDescent="0.25">
      <c r="A42" s="88"/>
      <c r="B42" s="88"/>
      <c r="C42" s="88"/>
      <c r="D42" s="88"/>
      <c r="E42" s="33" t="s">
        <v>18</v>
      </c>
      <c r="F42" s="11"/>
      <c r="G42" s="27"/>
    </row>
    <row r="43" spans="1:7" ht="87" customHeight="1" x14ac:dyDescent="0.25">
      <c r="A43" s="88" t="s">
        <v>12</v>
      </c>
      <c r="B43" s="88" t="s">
        <v>15</v>
      </c>
      <c r="C43" s="88" t="s">
        <v>15</v>
      </c>
      <c r="D43" s="88" t="s">
        <v>12</v>
      </c>
      <c r="E43" s="3" t="s">
        <v>3</v>
      </c>
      <c r="F43" s="8"/>
      <c r="G43" s="25"/>
    </row>
    <row r="44" spans="1:7" ht="87" customHeight="1" x14ac:dyDescent="0.25">
      <c r="A44" s="88"/>
      <c r="B44" s="88"/>
      <c r="C44" s="88"/>
      <c r="D44" s="88"/>
      <c r="E44" s="4" t="s">
        <v>4</v>
      </c>
      <c r="F44" s="9"/>
      <c r="G44" s="26"/>
    </row>
    <row r="45" spans="1:7" ht="87" customHeight="1" x14ac:dyDescent="0.25">
      <c r="A45" s="88"/>
      <c r="B45" s="88"/>
      <c r="C45" s="88"/>
      <c r="D45" s="88"/>
      <c r="E45" s="4" t="s">
        <v>6</v>
      </c>
      <c r="F45" s="9"/>
      <c r="G45" s="26"/>
    </row>
    <row r="46" spans="1:7" ht="87" customHeight="1" x14ac:dyDescent="0.25">
      <c r="A46" s="88"/>
      <c r="B46" s="88"/>
      <c r="C46" s="88"/>
      <c r="D46" s="88"/>
      <c r="E46" s="4" t="s">
        <v>5</v>
      </c>
      <c r="F46" s="9"/>
      <c r="G46" s="26"/>
    </row>
    <row r="47" spans="1:7" ht="87" customHeight="1" x14ac:dyDescent="0.25">
      <c r="A47" s="88"/>
      <c r="B47" s="88"/>
      <c r="C47" s="88"/>
      <c r="D47" s="88"/>
      <c r="E47" s="33" t="s">
        <v>17</v>
      </c>
      <c r="F47" s="6" t="str">
        <f>IF(SUM(F43:F46)=0,"",SUM(F43:F46))</f>
        <v/>
      </c>
      <c r="G47" s="26"/>
    </row>
    <row r="48" spans="1:7" ht="87" customHeight="1" x14ac:dyDescent="0.25">
      <c r="A48" s="88"/>
      <c r="B48" s="88"/>
      <c r="C48" s="88"/>
      <c r="D48" s="88"/>
      <c r="E48" s="33" t="s">
        <v>18</v>
      </c>
      <c r="F48" s="11"/>
      <c r="G48" s="27"/>
    </row>
    <row r="49" spans="1:7" ht="39" customHeight="1" x14ac:dyDescent="0.25">
      <c r="A49" s="89" t="s">
        <v>16</v>
      </c>
      <c r="B49" s="90"/>
      <c r="C49" s="90"/>
      <c r="D49" s="90"/>
      <c r="E49" s="90"/>
      <c r="F49" s="90"/>
      <c r="G49" s="91"/>
    </row>
    <row r="50" spans="1:7" ht="67.900000000000006" customHeight="1" x14ac:dyDescent="0.25">
      <c r="A50" s="85" t="s">
        <v>50</v>
      </c>
      <c r="B50" s="86"/>
      <c r="C50" s="86"/>
      <c r="D50" s="86"/>
      <c r="E50" s="86"/>
      <c r="F50" s="86"/>
      <c r="G50" s="87"/>
    </row>
    <row r="51" spans="1:7" ht="100.35" customHeight="1" x14ac:dyDescent="0.25">
      <c r="A51" s="37" t="s">
        <v>9</v>
      </c>
      <c r="B51" s="37" t="s">
        <v>10</v>
      </c>
      <c r="C51" s="37" t="s">
        <v>23</v>
      </c>
      <c r="D51" s="38" t="s">
        <v>22</v>
      </c>
      <c r="E51" s="38" t="s">
        <v>1</v>
      </c>
      <c r="F51" s="39" t="s">
        <v>43</v>
      </c>
      <c r="G51" s="40" t="s">
        <v>2</v>
      </c>
    </row>
    <row r="52" spans="1:7" ht="87" customHeight="1" x14ac:dyDescent="0.25">
      <c r="A52" s="88" t="s">
        <v>61</v>
      </c>
      <c r="B52" s="88" t="s">
        <v>62</v>
      </c>
      <c r="C52" s="88" t="s">
        <v>52</v>
      </c>
      <c r="D52" s="88" t="s">
        <v>51</v>
      </c>
      <c r="E52" s="3" t="s">
        <v>3</v>
      </c>
      <c r="F52" s="8"/>
      <c r="G52" s="25"/>
    </row>
    <row r="53" spans="1:7" ht="87" customHeight="1" x14ac:dyDescent="0.25">
      <c r="A53" s="88"/>
      <c r="B53" s="88"/>
      <c r="C53" s="88"/>
      <c r="D53" s="88"/>
      <c r="E53" s="4" t="s">
        <v>4</v>
      </c>
      <c r="F53" s="9"/>
      <c r="G53" s="26"/>
    </row>
    <row r="54" spans="1:7" ht="87" customHeight="1" x14ac:dyDescent="0.25">
      <c r="A54" s="88"/>
      <c r="B54" s="88"/>
      <c r="C54" s="88"/>
      <c r="D54" s="88"/>
      <c r="E54" s="4" t="s">
        <v>6</v>
      </c>
      <c r="F54" s="9"/>
      <c r="G54" s="26"/>
    </row>
    <row r="55" spans="1:7" ht="87" customHeight="1" x14ac:dyDescent="0.25">
      <c r="A55" s="88"/>
      <c r="B55" s="88"/>
      <c r="C55" s="88"/>
      <c r="D55" s="88"/>
      <c r="E55" s="4" t="s">
        <v>5</v>
      </c>
      <c r="F55" s="9"/>
      <c r="G55" s="26"/>
    </row>
    <row r="56" spans="1:7" ht="87" customHeight="1" x14ac:dyDescent="0.25">
      <c r="A56" s="88"/>
      <c r="B56" s="88"/>
      <c r="C56" s="88"/>
      <c r="D56" s="88"/>
      <c r="E56" s="67" t="s">
        <v>84</v>
      </c>
      <c r="F56" s="68">
        <v>0.27900000000000003</v>
      </c>
      <c r="G56" s="26"/>
    </row>
    <row r="57" spans="1:7" ht="87" customHeight="1" x14ac:dyDescent="0.25">
      <c r="A57" s="88"/>
      <c r="B57" s="88"/>
      <c r="C57" s="88"/>
      <c r="D57" s="88"/>
      <c r="E57" s="41" t="s">
        <v>18</v>
      </c>
      <c r="F57" s="10"/>
      <c r="G57" s="27"/>
    </row>
    <row r="58" spans="1:7" ht="87" customHeight="1" x14ac:dyDescent="0.25">
      <c r="A58" s="88" t="s">
        <v>11</v>
      </c>
      <c r="B58" s="88" t="s">
        <v>14</v>
      </c>
      <c r="C58" s="88" t="s">
        <v>14</v>
      </c>
      <c r="D58" s="88" t="s">
        <v>11</v>
      </c>
      <c r="E58" s="3" t="s">
        <v>3</v>
      </c>
      <c r="F58" s="8"/>
      <c r="G58" s="47"/>
    </row>
    <row r="59" spans="1:7" ht="87" customHeight="1" x14ac:dyDescent="0.25">
      <c r="A59" s="88"/>
      <c r="B59" s="88"/>
      <c r="C59" s="88"/>
      <c r="D59" s="88"/>
      <c r="E59" s="4" t="s">
        <v>4</v>
      </c>
      <c r="F59" s="9"/>
      <c r="G59" s="48"/>
    </row>
    <row r="60" spans="1:7" ht="87" customHeight="1" x14ac:dyDescent="0.25">
      <c r="A60" s="88"/>
      <c r="B60" s="88"/>
      <c r="C60" s="88"/>
      <c r="D60" s="88"/>
      <c r="E60" s="4" t="s">
        <v>6</v>
      </c>
      <c r="F60" s="9"/>
      <c r="G60" s="48"/>
    </row>
    <row r="61" spans="1:7" ht="87" customHeight="1" x14ac:dyDescent="0.25">
      <c r="A61" s="88"/>
      <c r="B61" s="88"/>
      <c r="C61" s="88"/>
      <c r="D61" s="88"/>
      <c r="E61" s="4" t="s">
        <v>5</v>
      </c>
      <c r="F61" s="9"/>
      <c r="G61" s="48"/>
    </row>
    <row r="62" spans="1:7" ht="87" customHeight="1" x14ac:dyDescent="0.25">
      <c r="A62" s="88"/>
      <c r="B62" s="88"/>
      <c r="C62" s="88"/>
      <c r="D62" s="88"/>
      <c r="E62" s="41" t="s">
        <v>17</v>
      </c>
      <c r="F62" s="7" t="str">
        <f>IF(SUM(F58:F61)=0,"",SUM(F58:F61))</f>
        <v/>
      </c>
      <c r="G62" s="48"/>
    </row>
    <row r="63" spans="1:7" ht="87" customHeight="1" x14ac:dyDescent="0.25">
      <c r="A63" s="88"/>
      <c r="B63" s="88"/>
      <c r="C63" s="88"/>
      <c r="D63" s="88"/>
      <c r="E63" s="41" t="s">
        <v>18</v>
      </c>
      <c r="F63" s="10"/>
      <c r="G63" s="49"/>
    </row>
    <row r="64" spans="1:7" ht="100.35" customHeight="1" x14ac:dyDescent="0.25">
      <c r="A64" s="42" t="s">
        <v>9</v>
      </c>
      <c r="B64" s="42" t="s">
        <v>10</v>
      </c>
      <c r="C64" s="42" t="s">
        <v>23</v>
      </c>
      <c r="D64" s="43" t="s">
        <v>22</v>
      </c>
      <c r="E64" s="43" t="s">
        <v>1</v>
      </c>
      <c r="F64" s="44" t="s">
        <v>43</v>
      </c>
      <c r="G64" s="45" t="s">
        <v>2</v>
      </c>
    </row>
    <row r="65" spans="1:7" ht="87" customHeight="1" x14ac:dyDescent="0.25">
      <c r="A65" s="88" t="s">
        <v>12</v>
      </c>
      <c r="B65" s="88" t="s">
        <v>15</v>
      </c>
      <c r="C65" s="88" t="s">
        <v>15</v>
      </c>
      <c r="D65" s="88" t="s">
        <v>12</v>
      </c>
      <c r="E65" s="3" t="s">
        <v>3</v>
      </c>
      <c r="F65" s="8"/>
      <c r="G65" s="25"/>
    </row>
    <row r="66" spans="1:7" ht="87" customHeight="1" x14ac:dyDescent="0.25">
      <c r="A66" s="88"/>
      <c r="B66" s="88"/>
      <c r="C66" s="88"/>
      <c r="D66" s="88"/>
      <c r="E66" s="4" t="s">
        <v>4</v>
      </c>
      <c r="F66" s="9"/>
      <c r="G66" s="26"/>
    </row>
    <row r="67" spans="1:7" ht="87" customHeight="1" x14ac:dyDescent="0.25">
      <c r="A67" s="88"/>
      <c r="B67" s="88"/>
      <c r="C67" s="88"/>
      <c r="D67" s="88"/>
      <c r="E67" s="4" t="s">
        <v>6</v>
      </c>
      <c r="F67" s="9"/>
      <c r="G67" s="26"/>
    </row>
    <row r="68" spans="1:7" ht="87" customHeight="1" x14ac:dyDescent="0.25">
      <c r="A68" s="88"/>
      <c r="B68" s="88"/>
      <c r="C68" s="88"/>
      <c r="D68" s="88"/>
      <c r="E68" s="4" t="s">
        <v>5</v>
      </c>
      <c r="F68" s="9"/>
      <c r="G68" s="26"/>
    </row>
    <row r="69" spans="1:7" ht="87" customHeight="1" x14ac:dyDescent="0.25">
      <c r="A69" s="88"/>
      <c r="B69" s="88"/>
      <c r="C69" s="88"/>
      <c r="D69" s="88"/>
      <c r="E69" s="41" t="s">
        <v>17</v>
      </c>
      <c r="F69" s="7" t="str">
        <f>IF(SUM(F65:F68)=0,"",SUM(F65:F68))</f>
        <v/>
      </c>
      <c r="G69" s="26"/>
    </row>
    <row r="70" spans="1:7" ht="87" customHeight="1" x14ac:dyDescent="0.25">
      <c r="A70" s="88"/>
      <c r="B70" s="88"/>
      <c r="C70" s="88"/>
      <c r="D70" s="88"/>
      <c r="E70" s="41" t="s">
        <v>18</v>
      </c>
      <c r="F70" s="10"/>
      <c r="G70" s="27"/>
    </row>
    <row r="71" spans="1:7" ht="39" customHeight="1" x14ac:dyDescent="0.25">
      <c r="A71" s="78" t="s">
        <v>20</v>
      </c>
      <c r="B71" s="79"/>
      <c r="C71" s="79"/>
      <c r="D71" s="79"/>
      <c r="E71" s="79"/>
      <c r="F71" s="79"/>
      <c r="G71" s="80"/>
    </row>
    <row r="72" spans="1:7" x14ac:dyDescent="0.25">
      <c r="A72" s="81" t="s">
        <v>64</v>
      </c>
      <c r="B72" s="82"/>
      <c r="C72" s="82"/>
      <c r="D72" s="82"/>
      <c r="E72" s="82"/>
      <c r="F72" s="82"/>
      <c r="G72" s="83"/>
    </row>
    <row r="73" spans="1:7" ht="330" customHeight="1" x14ac:dyDescent="0.25">
      <c r="A73" s="84"/>
      <c r="B73" s="82"/>
      <c r="C73" s="82"/>
      <c r="D73" s="82"/>
      <c r="E73" s="82"/>
      <c r="F73" s="82"/>
      <c r="G73" s="83"/>
    </row>
    <row r="74" spans="1:7" ht="330" customHeight="1" x14ac:dyDescent="0.25">
      <c r="A74" s="84"/>
      <c r="B74" s="82"/>
      <c r="C74" s="82"/>
      <c r="D74" s="82"/>
      <c r="E74" s="82"/>
      <c r="F74" s="82"/>
      <c r="G74" s="83"/>
    </row>
    <row r="75" spans="1:7" ht="409.15" customHeight="1" x14ac:dyDescent="0.25">
      <c r="A75" s="85"/>
      <c r="B75" s="86"/>
      <c r="C75" s="86"/>
      <c r="D75" s="86"/>
      <c r="E75" s="86"/>
      <c r="F75" s="86"/>
      <c r="G75" s="87"/>
    </row>
    <row r="76" spans="1:7" ht="39" customHeight="1" x14ac:dyDescent="0.25">
      <c r="A76" s="78" t="s">
        <v>19</v>
      </c>
      <c r="B76" s="79"/>
      <c r="C76" s="79"/>
      <c r="D76" s="79"/>
      <c r="E76" s="79"/>
      <c r="F76" s="79"/>
      <c r="G76" s="80"/>
    </row>
    <row r="77" spans="1:7" ht="330" customHeight="1" x14ac:dyDescent="0.25">
      <c r="A77" s="84" t="s">
        <v>86</v>
      </c>
      <c r="B77" s="82"/>
      <c r="C77" s="82"/>
      <c r="D77" s="82"/>
      <c r="E77" s="82"/>
      <c r="F77" s="82"/>
      <c r="G77" s="83"/>
    </row>
    <row r="78" spans="1:7" ht="330" customHeight="1" x14ac:dyDescent="0.25">
      <c r="A78" s="84"/>
      <c r="B78" s="82"/>
      <c r="C78" s="82"/>
      <c r="D78" s="82"/>
      <c r="E78" s="82"/>
      <c r="F78" s="82"/>
      <c r="G78" s="83"/>
    </row>
    <row r="79" spans="1:7" ht="330" customHeight="1" x14ac:dyDescent="0.25">
      <c r="A79" s="84"/>
      <c r="B79" s="82"/>
      <c r="C79" s="82"/>
      <c r="D79" s="82"/>
      <c r="E79" s="82"/>
      <c r="F79" s="82"/>
      <c r="G79" s="83"/>
    </row>
    <row r="80" spans="1:7" ht="330" customHeight="1" x14ac:dyDescent="0.25">
      <c r="A80" s="85"/>
      <c r="B80" s="86"/>
      <c r="C80" s="86"/>
      <c r="D80" s="86"/>
      <c r="E80" s="86"/>
      <c r="F80" s="86"/>
      <c r="G80" s="87"/>
    </row>
    <row r="81" s="21" customFormat="1" x14ac:dyDescent="0.25"/>
    <row r="82" s="21" customFormat="1" x14ac:dyDescent="0.25"/>
    <row r="83" s="21" customFormat="1" x14ac:dyDescent="0.25"/>
    <row r="84" s="21" customFormat="1" x14ac:dyDescent="0.25"/>
    <row r="85" s="21" customFormat="1" x14ac:dyDescent="0.25"/>
    <row r="86" s="21" customFormat="1" x14ac:dyDescent="0.25"/>
    <row r="87" s="21" customFormat="1" x14ac:dyDescent="0.25"/>
    <row r="88" s="21" customFormat="1" x14ac:dyDescent="0.25"/>
    <row r="89" s="21" customFormat="1" x14ac:dyDescent="0.25"/>
    <row r="90" s="21" customFormat="1" x14ac:dyDescent="0.25"/>
    <row r="91" s="21" customFormat="1" x14ac:dyDescent="0.25"/>
    <row r="92" s="21" customFormat="1" x14ac:dyDescent="0.25"/>
    <row r="93" s="21" customFormat="1" x14ac:dyDescent="0.25"/>
    <row r="94" s="21" customFormat="1" x14ac:dyDescent="0.25"/>
    <row r="95" s="21" customFormat="1" x14ac:dyDescent="0.25"/>
    <row r="96" s="21" customFormat="1" x14ac:dyDescent="0.25"/>
    <row r="97" spans="1:1" x14ac:dyDescent="0.25">
      <c r="A97" s="21"/>
    </row>
    <row r="98" spans="1:1" x14ac:dyDescent="0.25">
      <c r="A98" s="21"/>
    </row>
    <row r="99" spans="1:1" x14ac:dyDescent="0.25">
      <c r="A99" s="21"/>
    </row>
    <row r="100" spans="1:1" x14ac:dyDescent="0.25">
      <c r="A100" s="21"/>
    </row>
    <row r="101" spans="1:1" x14ac:dyDescent="0.25">
      <c r="A101" s="21"/>
    </row>
    <row r="102" spans="1:1" x14ac:dyDescent="0.25">
      <c r="A102" s="21"/>
    </row>
    <row r="103" spans="1:1" x14ac:dyDescent="0.25">
      <c r="A103" s="21"/>
    </row>
    <row r="104" spans="1:1" x14ac:dyDescent="0.25">
      <c r="A104" s="21"/>
    </row>
    <row r="105" spans="1:1" x14ac:dyDescent="0.25">
      <c r="A105" s="21"/>
    </row>
    <row r="106" spans="1:1" x14ac:dyDescent="0.25">
      <c r="A106" s="21"/>
    </row>
    <row r="107" spans="1:1" x14ac:dyDescent="0.25">
      <c r="A107" s="21"/>
    </row>
    <row r="108" spans="1:1" x14ac:dyDescent="0.25">
      <c r="A108" s="21"/>
    </row>
    <row r="109" spans="1:1" x14ac:dyDescent="0.25">
      <c r="A109" s="21"/>
    </row>
    <row r="110" spans="1:1" x14ac:dyDescent="0.25">
      <c r="A110" s="21"/>
    </row>
    <row r="111" spans="1:1" x14ac:dyDescent="0.25">
      <c r="A111" s="21"/>
    </row>
    <row r="112" spans="1:1" x14ac:dyDescent="0.25">
      <c r="A112" s="21"/>
    </row>
    <row r="113" spans="1:1" x14ac:dyDescent="0.25">
      <c r="A113" s="21"/>
    </row>
    <row r="114" spans="1:1" x14ac:dyDescent="0.25">
      <c r="A114" s="21"/>
    </row>
    <row r="115" spans="1:1" x14ac:dyDescent="0.25">
      <c r="A115" s="21"/>
    </row>
    <row r="116" spans="1:1" x14ac:dyDescent="0.25">
      <c r="A116" s="21"/>
    </row>
    <row r="117" spans="1:1" x14ac:dyDescent="0.25">
      <c r="A117" s="21"/>
    </row>
    <row r="118" spans="1:1" x14ac:dyDescent="0.25">
      <c r="A118" s="21"/>
    </row>
    <row r="119" spans="1:1" x14ac:dyDescent="0.25">
      <c r="A119" s="21"/>
    </row>
    <row r="120" spans="1:1" x14ac:dyDescent="0.25">
      <c r="A120" s="21"/>
    </row>
    <row r="121" spans="1:1" x14ac:dyDescent="0.25">
      <c r="A121" s="21"/>
    </row>
    <row r="122" spans="1:1" x14ac:dyDescent="0.25">
      <c r="A122" s="21"/>
    </row>
    <row r="123" spans="1:1" x14ac:dyDescent="0.25">
      <c r="A123" s="21"/>
    </row>
    <row r="124" spans="1:1" x14ac:dyDescent="0.25">
      <c r="A124" s="21"/>
    </row>
    <row r="125" spans="1:1" x14ac:dyDescent="0.25">
      <c r="A125" s="21"/>
    </row>
    <row r="126" spans="1:1" x14ac:dyDescent="0.25">
      <c r="A126" s="21"/>
    </row>
    <row r="127" spans="1:1" x14ac:dyDescent="0.25">
      <c r="A127" s="21"/>
    </row>
  </sheetData>
  <mergeCells count="48">
    <mergeCell ref="A76:G76"/>
    <mergeCell ref="A77:G80"/>
    <mergeCell ref="A1:G1"/>
    <mergeCell ref="A2:G2"/>
    <mergeCell ref="A8:A13"/>
    <mergeCell ref="A3:G3"/>
    <mergeCell ref="C8:C13"/>
    <mergeCell ref="D8:D13"/>
    <mergeCell ref="A6:G6"/>
    <mergeCell ref="A4:G4"/>
    <mergeCell ref="B8:B13"/>
    <mergeCell ref="A28:G28"/>
    <mergeCell ref="A30:A35"/>
    <mergeCell ref="B30:B35"/>
    <mergeCell ref="C30:C35"/>
    <mergeCell ref="D30:D35"/>
    <mergeCell ref="A14:A19"/>
    <mergeCell ref="B14:B19"/>
    <mergeCell ref="C14:C19"/>
    <mergeCell ref="D14:D19"/>
    <mergeCell ref="A21:A26"/>
    <mergeCell ref="B21:B26"/>
    <mergeCell ref="C21:C26"/>
    <mergeCell ref="D21:D26"/>
    <mergeCell ref="A37:A42"/>
    <mergeCell ref="B37:B42"/>
    <mergeCell ref="C37:C42"/>
    <mergeCell ref="D37:D42"/>
    <mergeCell ref="A43:A48"/>
    <mergeCell ref="B43:B48"/>
    <mergeCell ref="C43:C48"/>
    <mergeCell ref="D43:D48"/>
    <mergeCell ref="A49:G49"/>
    <mergeCell ref="A50:G50"/>
    <mergeCell ref="A52:A57"/>
    <mergeCell ref="B52:B57"/>
    <mergeCell ref="C52:C57"/>
    <mergeCell ref="D52:D57"/>
    <mergeCell ref="A71:G71"/>
    <mergeCell ref="A72:G75"/>
    <mergeCell ref="A58:A63"/>
    <mergeCell ref="B58:B63"/>
    <mergeCell ref="C58:C63"/>
    <mergeCell ref="D58:D63"/>
    <mergeCell ref="A65:A70"/>
    <mergeCell ref="B65:B70"/>
    <mergeCell ref="C65:C70"/>
    <mergeCell ref="D65:D70"/>
  </mergeCells>
  <conditionalFormatting sqref="F8:F10">
    <cfRule type="expression" dxfId="799" priority="101">
      <formula>AND(TODAY()&gt;=#REF!,TODAY()&lt;#REF!)</formula>
    </cfRule>
  </conditionalFormatting>
  <conditionalFormatting sqref="F8:F10">
    <cfRule type="expression" dxfId="798" priority="102" stopIfTrue="1">
      <formula>NOT(AND(MAX(#REF!,#REF!)&gt;=#REF!,MIN(#REF!,#REF!)&lt;#REF!))</formula>
    </cfRule>
    <cfRule type="expression" dxfId="797" priority="103">
      <formula>AND(#REF!&gt;=#REF!,#REF!&lt;#REF!)</formula>
    </cfRule>
    <cfRule type="expression" dxfId="796" priority="104" stopIfTrue="1">
      <formula>AND(#REF!&gt;=#REF!,#REF!&lt;#REF!)</formula>
    </cfRule>
  </conditionalFormatting>
  <conditionalFormatting sqref="F11:F13">
    <cfRule type="expression" dxfId="795" priority="97">
      <formula>AND(TODAY()&gt;=#REF!,TODAY()&lt;#REF!)</formula>
    </cfRule>
  </conditionalFormatting>
  <conditionalFormatting sqref="F11:F13">
    <cfRule type="expression" dxfId="794" priority="98" stopIfTrue="1">
      <formula>NOT(AND(MAX(#REF!,#REF!)&gt;=#REF!,MIN(#REF!,#REF!)&lt;#REF!))</formula>
    </cfRule>
    <cfRule type="expression" dxfId="793" priority="99">
      <formula>AND(#REF!&gt;=#REF!,#REF!&lt;#REF!)</formula>
    </cfRule>
    <cfRule type="expression" dxfId="792" priority="100" stopIfTrue="1">
      <formula>AND(#REF!&gt;=#REF!,#REF!&lt;#REF!)</formula>
    </cfRule>
  </conditionalFormatting>
  <conditionalFormatting sqref="F33 F35">
    <cfRule type="expression" dxfId="791" priority="89">
      <formula>AND(TODAY()&gt;=#REF!,TODAY()&lt;#REF!)</formula>
    </cfRule>
  </conditionalFormatting>
  <conditionalFormatting sqref="F17 F19">
    <cfRule type="expression" dxfId="790" priority="81">
      <formula>AND(TODAY()&gt;=#REF!,TODAY()&lt;#REF!)</formula>
    </cfRule>
  </conditionalFormatting>
  <conditionalFormatting sqref="F30:F32">
    <cfRule type="expression" dxfId="789" priority="93">
      <formula>AND(TODAY()&gt;=#REF!,TODAY()&lt;#REF!)</formula>
    </cfRule>
  </conditionalFormatting>
  <conditionalFormatting sqref="F30:F32">
    <cfRule type="expression" dxfId="788" priority="94" stopIfTrue="1">
      <formula>NOT(AND(MAX(#REF!,#REF!)&gt;=#REF!,MIN(#REF!,#REF!)&lt;#REF!))</formula>
    </cfRule>
    <cfRule type="expression" dxfId="787" priority="95">
      <formula>AND(#REF!&gt;=#REF!,#REF!&lt;#REF!)</formula>
    </cfRule>
    <cfRule type="expression" dxfId="786" priority="96" stopIfTrue="1">
      <formula>AND(#REF!&gt;=#REF!,#REF!&lt;#REF!)</formula>
    </cfRule>
  </conditionalFormatting>
  <conditionalFormatting sqref="F33 F35">
    <cfRule type="expression" dxfId="785" priority="90" stopIfTrue="1">
      <formula>NOT(AND(MAX(#REF!,#REF!)&gt;=#REF!,MIN(#REF!,#REF!)&lt;#REF!))</formula>
    </cfRule>
    <cfRule type="expression" dxfId="784" priority="91">
      <formula>AND(#REF!&gt;=#REF!,#REF!&lt;#REF!)</formula>
    </cfRule>
    <cfRule type="expression" dxfId="783" priority="92" stopIfTrue="1">
      <formula>AND(#REF!&gt;=#REF!,#REF!&lt;#REF!)</formula>
    </cfRule>
  </conditionalFormatting>
  <conditionalFormatting sqref="F14:F16">
    <cfRule type="expression" dxfId="782" priority="85">
      <formula>AND(TODAY()&gt;=#REF!,TODAY()&lt;#REF!)</formula>
    </cfRule>
  </conditionalFormatting>
  <conditionalFormatting sqref="F14:F16">
    <cfRule type="expression" dxfId="781" priority="86" stopIfTrue="1">
      <formula>NOT(AND(MAX(#REF!,#REF!)&gt;=#REF!,MIN(#REF!,#REF!)&lt;#REF!))</formula>
    </cfRule>
    <cfRule type="expression" dxfId="780" priority="87">
      <formula>AND(#REF!&gt;=#REF!,#REF!&lt;#REF!)</formula>
    </cfRule>
    <cfRule type="expression" dxfId="779" priority="88" stopIfTrue="1">
      <formula>AND(#REF!&gt;=#REF!,#REF!&lt;#REF!)</formula>
    </cfRule>
  </conditionalFormatting>
  <conditionalFormatting sqref="F17 F19">
    <cfRule type="expression" dxfId="778" priority="82" stopIfTrue="1">
      <formula>NOT(AND(MAX(#REF!,#REF!)&gt;=#REF!,MIN(#REF!,#REF!)&lt;#REF!))</formula>
    </cfRule>
    <cfRule type="expression" dxfId="777" priority="83">
      <formula>AND(#REF!&gt;=#REF!,#REF!&lt;#REF!)</formula>
    </cfRule>
    <cfRule type="expression" dxfId="776" priority="84" stopIfTrue="1">
      <formula>AND(#REF!&gt;=#REF!,#REF!&lt;#REF!)</formula>
    </cfRule>
  </conditionalFormatting>
  <conditionalFormatting sqref="F24 F26">
    <cfRule type="expression" dxfId="775" priority="73">
      <formula>AND(TODAY()&gt;=#REF!,TODAY()&lt;#REF!)</formula>
    </cfRule>
  </conditionalFormatting>
  <conditionalFormatting sqref="F21:F23">
    <cfRule type="expression" dxfId="774" priority="77">
      <formula>AND(TODAY()&gt;=#REF!,TODAY()&lt;#REF!)</formula>
    </cfRule>
  </conditionalFormatting>
  <conditionalFormatting sqref="F21:F23">
    <cfRule type="expression" dxfId="773" priority="78" stopIfTrue="1">
      <formula>NOT(AND(MAX(#REF!,#REF!)&gt;=#REF!,MIN(#REF!,#REF!)&lt;#REF!))</formula>
    </cfRule>
    <cfRule type="expression" dxfId="772" priority="79">
      <formula>AND(#REF!&gt;=#REF!,#REF!&lt;#REF!)</formula>
    </cfRule>
    <cfRule type="expression" dxfId="771" priority="80" stopIfTrue="1">
      <formula>AND(#REF!&gt;=#REF!,#REF!&lt;#REF!)</formula>
    </cfRule>
  </conditionalFormatting>
  <conditionalFormatting sqref="F24 F26">
    <cfRule type="expression" dxfId="770" priority="74" stopIfTrue="1">
      <formula>NOT(AND(MAX(#REF!,#REF!)&gt;=#REF!,MIN(#REF!,#REF!)&lt;#REF!))</formula>
    </cfRule>
    <cfRule type="expression" dxfId="769" priority="75">
      <formula>AND(#REF!&gt;=#REF!,#REF!&lt;#REF!)</formula>
    </cfRule>
    <cfRule type="expression" dxfId="768" priority="76" stopIfTrue="1">
      <formula>AND(#REF!&gt;=#REF!,#REF!&lt;#REF!)</formula>
    </cfRule>
  </conditionalFormatting>
  <conditionalFormatting sqref="F40 F42">
    <cfRule type="expression" dxfId="767" priority="65">
      <formula>AND(TODAY()&gt;=#REF!,TODAY()&lt;#REF!)</formula>
    </cfRule>
  </conditionalFormatting>
  <conditionalFormatting sqref="F37:F39">
    <cfRule type="expression" dxfId="766" priority="69">
      <formula>AND(TODAY()&gt;=#REF!,TODAY()&lt;#REF!)</formula>
    </cfRule>
  </conditionalFormatting>
  <conditionalFormatting sqref="F37:F39">
    <cfRule type="expression" dxfId="765" priority="70" stopIfTrue="1">
      <formula>NOT(AND(MAX(#REF!,#REF!)&gt;=#REF!,MIN(#REF!,#REF!)&lt;#REF!))</formula>
    </cfRule>
    <cfRule type="expression" dxfId="764" priority="71">
      <formula>AND(#REF!&gt;=#REF!,#REF!&lt;#REF!)</formula>
    </cfRule>
    <cfRule type="expression" dxfId="763" priority="72" stopIfTrue="1">
      <formula>AND(#REF!&gt;=#REF!,#REF!&lt;#REF!)</formula>
    </cfRule>
  </conditionalFormatting>
  <conditionalFormatting sqref="F40 F42">
    <cfRule type="expression" dxfId="762" priority="66" stopIfTrue="1">
      <formula>NOT(AND(MAX(#REF!,#REF!)&gt;=#REF!,MIN(#REF!,#REF!)&lt;#REF!))</formula>
    </cfRule>
    <cfRule type="expression" dxfId="761" priority="67">
      <formula>AND(#REF!&gt;=#REF!,#REF!&lt;#REF!)</formula>
    </cfRule>
    <cfRule type="expression" dxfId="760" priority="68" stopIfTrue="1">
      <formula>AND(#REF!&gt;=#REF!,#REF!&lt;#REF!)</formula>
    </cfRule>
  </conditionalFormatting>
  <conditionalFormatting sqref="F46 F48">
    <cfRule type="expression" dxfId="759" priority="57">
      <formula>AND(TODAY()&gt;=#REF!,TODAY()&lt;#REF!)</formula>
    </cfRule>
  </conditionalFormatting>
  <conditionalFormatting sqref="F43:F45">
    <cfRule type="expression" dxfId="758" priority="61">
      <formula>AND(TODAY()&gt;=#REF!,TODAY()&lt;#REF!)</formula>
    </cfRule>
  </conditionalFormatting>
  <conditionalFormatting sqref="F43:F45">
    <cfRule type="expression" dxfId="757" priority="62" stopIfTrue="1">
      <formula>NOT(AND(MAX(#REF!,#REF!)&gt;=#REF!,MIN(#REF!,#REF!)&lt;#REF!))</formula>
    </cfRule>
    <cfRule type="expression" dxfId="756" priority="63">
      <formula>AND(#REF!&gt;=#REF!,#REF!&lt;#REF!)</formula>
    </cfRule>
    <cfRule type="expression" dxfId="755" priority="64" stopIfTrue="1">
      <formula>AND(#REF!&gt;=#REF!,#REF!&lt;#REF!)</formula>
    </cfRule>
  </conditionalFormatting>
  <conditionalFormatting sqref="F46 F48">
    <cfRule type="expression" dxfId="754" priority="58" stopIfTrue="1">
      <formula>NOT(AND(MAX(#REF!,#REF!)&gt;=#REF!,MIN(#REF!,#REF!)&lt;#REF!))</formula>
    </cfRule>
    <cfRule type="expression" dxfId="753" priority="59">
      <formula>AND(#REF!&gt;=#REF!,#REF!&lt;#REF!)</formula>
    </cfRule>
    <cfRule type="expression" dxfId="752" priority="60" stopIfTrue="1">
      <formula>AND(#REF!&gt;=#REF!,#REF!&lt;#REF!)</formula>
    </cfRule>
  </conditionalFormatting>
  <conditionalFormatting sqref="F55 F57">
    <cfRule type="expression" dxfId="751" priority="49">
      <formula>AND(TODAY()&gt;=#REF!,TODAY()&lt;#REF!)</formula>
    </cfRule>
  </conditionalFormatting>
  <conditionalFormatting sqref="F52:F54">
    <cfRule type="expression" dxfId="750" priority="53">
      <formula>AND(TODAY()&gt;=#REF!,TODAY()&lt;#REF!)</formula>
    </cfRule>
  </conditionalFormatting>
  <conditionalFormatting sqref="F52:F54">
    <cfRule type="expression" dxfId="749" priority="54" stopIfTrue="1">
      <formula>NOT(AND(MAX(#REF!,#REF!)&gt;=#REF!,MIN(#REF!,#REF!)&lt;#REF!))</formula>
    </cfRule>
    <cfRule type="expression" dxfId="748" priority="55">
      <formula>AND(#REF!&gt;=#REF!,#REF!&lt;#REF!)</formula>
    </cfRule>
    <cfRule type="expression" dxfId="747" priority="56" stopIfTrue="1">
      <formula>AND(#REF!&gt;=#REF!,#REF!&lt;#REF!)</formula>
    </cfRule>
  </conditionalFormatting>
  <conditionalFormatting sqref="F55 F57">
    <cfRule type="expression" dxfId="746" priority="50" stopIfTrue="1">
      <formula>NOT(AND(MAX(#REF!,#REF!)&gt;=#REF!,MIN(#REF!,#REF!)&lt;#REF!))</formula>
    </cfRule>
    <cfRule type="expression" dxfId="745" priority="51">
      <formula>AND(#REF!&gt;=#REF!,#REF!&lt;#REF!)</formula>
    </cfRule>
    <cfRule type="expression" dxfId="744" priority="52" stopIfTrue="1">
      <formula>AND(#REF!&gt;=#REF!,#REF!&lt;#REF!)</formula>
    </cfRule>
  </conditionalFormatting>
  <conditionalFormatting sqref="F61 F63">
    <cfRule type="expression" dxfId="743" priority="41">
      <formula>AND(TODAY()&gt;=#REF!,TODAY()&lt;#REF!)</formula>
    </cfRule>
  </conditionalFormatting>
  <conditionalFormatting sqref="F58:F60">
    <cfRule type="expression" dxfId="742" priority="45">
      <formula>AND(TODAY()&gt;=#REF!,TODAY()&lt;#REF!)</formula>
    </cfRule>
  </conditionalFormatting>
  <conditionalFormatting sqref="F58:F60">
    <cfRule type="expression" dxfId="741" priority="46" stopIfTrue="1">
      <formula>NOT(AND(MAX(#REF!,#REF!)&gt;=#REF!,MIN(#REF!,#REF!)&lt;#REF!))</formula>
    </cfRule>
    <cfRule type="expression" dxfId="740" priority="47">
      <formula>AND(#REF!&gt;=#REF!,#REF!&lt;#REF!)</formula>
    </cfRule>
    <cfRule type="expression" dxfId="739" priority="48" stopIfTrue="1">
      <formula>AND(#REF!&gt;=#REF!,#REF!&lt;#REF!)</formula>
    </cfRule>
  </conditionalFormatting>
  <conditionalFormatting sqref="F61 F63">
    <cfRule type="expression" dxfId="738" priority="42" stopIfTrue="1">
      <formula>NOT(AND(MAX(#REF!,#REF!)&gt;=#REF!,MIN(#REF!,#REF!)&lt;#REF!))</formula>
    </cfRule>
    <cfRule type="expression" dxfId="737" priority="43">
      <formula>AND(#REF!&gt;=#REF!,#REF!&lt;#REF!)</formula>
    </cfRule>
    <cfRule type="expression" dxfId="736" priority="44" stopIfTrue="1">
      <formula>AND(#REF!&gt;=#REF!,#REF!&lt;#REF!)</formula>
    </cfRule>
  </conditionalFormatting>
  <conditionalFormatting sqref="F68 F70">
    <cfRule type="expression" dxfId="735" priority="33">
      <formula>AND(TODAY()&gt;=#REF!,TODAY()&lt;#REF!)</formula>
    </cfRule>
  </conditionalFormatting>
  <conditionalFormatting sqref="F65:F67">
    <cfRule type="expression" dxfId="734" priority="37">
      <formula>AND(TODAY()&gt;=#REF!,TODAY()&lt;#REF!)</formula>
    </cfRule>
  </conditionalFormatting>
  <conditionalFormatting sqref="F65:F67">
    <cfRule type="expression" dxfId="733" priority="38" stopIfTrue="1">
      <formula>NOT(AND(MAX(#REF!,#REF!)&gt;=#REF!,MIN(#REF!,#REF!)&lt;#REF!))</formula>
    </cfRule>
    <cfRule type="expression" dxfId="732" priority="39">
      <formula>AND(#REF!&gt;=#REF!,#REF!&lt;#REF!)</formula>
    </cfRule>
    <cfRule type="expression" dxfId="731" priority="40" stopIfTrue="1">
      <formula>AND(#REF!&gt;=#REF!,#REF!&lt;#REF!)</formula>
    </cfRule>
  </conditionalFormatting>
  <conditionalFormatting sqref="F68 F70">
    <cfRule type="expression" dxfId="730" priority="34" stopIfTrue="1">
      <formula>NOT(AND(MAX(#REF!,#REF!)&gt;=#REF!,MIN(#REF!,#REF!)&lt;#REF!))</formula>
    </cfRule>
    <cfRule type="expression" dxfId="729" priority="35">
      <formula>AND(#REF!&gt;=#REF!,#REF!&lt;#REF!)</formula>
    </cfRule>
    <cfRule type="expression" dxfId="728" priority="36" stopIfTrue="1">
      <formula>AND(#REF!&gt;=#REF!,#REF!&lt;#REF!)</formula>
    </cfRule>
  </conditionalFormatting>
  <conditionalFormatting sqref="F18">
    <cfRule type="expression" dxfId="727" priority="29">
      <formula>AND(TODAY()&gt;=#REF!,TODAY()&lt;#REF!)</formula>
    </cfRule>
  </conditionalFormatting>
  <conditionalFormatting sqref="F18">
    <cfRule type="expression" dxfId="726" priority="30" stopIfTrue="1">
      <formula>NOT(AND(MAX(#REF!,#REF!)&gt;=#REF!,MIN(#REF!,#REF!)&lt;#REF!))</formula>
    </cfRule>
    <cfRule type="expression" dxfId="725" priority="31">
      <formula>AND(#REF!&gt;=#REF!,#REF!&lt;#REF!)</formula>
    </cfRule>
    <cfRule type="expression" dxfId="724" priority="32" stopIfTrue="1">
      <formula>AND(#REF!&gt;=#REF!,#REF!&lt;#REF!)</formula>
    </cfRule>
  </conditionalFormatting>
  <conditionalFormatting sqref="F25">
    <cfRule type="expression" dxfId="723" priority="25">
      <formula>AND(TODAY()&gt;=#REF!,TODAY()&lt;#REF!)</formula>
    </cfRule>
  </conditionalFormatting>
  <conditionalFormatting sqref="F25">
    <cfRule type="expression" dxfId="722" priority="26" stopIfTrue="1">
      <formula>NOT(AND(MAX(#REF!,#REF!)&gt;=#REF!,MIN(#REF!,#REF!)&lt;#REF!))</formula>
    </cfRule>
    <cfRule type="expression" dxfId="721" priority="27">
      <formula>AND(#REF!&gt;=#REF!,#REF!&lt;#REF!)</formula>
    </cfRule>
    <cfRule type="expression" dxfId="720" priority="28" stopIfTrue="1">
      <formula>AND(#REF!&gt;=#REF!,#REF!&lt;#REF!)</formula>
    </cfRule>
  </conditionalFormatting>
  <conditionalFormatting sqref="F34">
    <cfRule type="expression" dxfId="719" priority="21">
      <formula>AND(TODAY()&gt;=#REF!,TODAY()&lt;#REF!)</formula>
    </cfRule>
  </conditionalFormatting>
  <conditionalFormatting sqref="F34">
    <cfRule type="expression" dxfId="718" priority="22" stopIfTrue="1">
      <formula>NOT(AND(MAX(#REF!,#REF!)&gt;=#REF!,MIN(#REF!,#REF!)&lt;#REF!))</formula>
    </cfRule>
    <cfRule type="expression" dxfId="717" priority="23">
      <formula>AND(#REF!&gt;=#REF!,#REF!&lt;#REF!)</formula>
    </cfRule>
    <cfRule type="expression" dxfId="716" priority="24" stopIfTrue="1">
      <formula>AND(#REF!&gt;=#REF!,#REF!&lt;#REF!)</formula>
    </cfRule>
  </conditionalFormatting>
  <conditionalFormatting sqref="F41">
    <cfRule type="expression" dxfId="715" priority="17">
      <formula>AND(TODAY()&gt;=#REF!,TODAY()&lt;#REF!)</formula>
    </cfRule>
  </conditionalFormatting>
  <conditionalFormatting sqref="F41">
    <cfRule type="expression" dxfId="714" priority="18" stopIfTrue="1">
      <formula>NOT(AND(MAX(#REF!,#REF!)&gt;=#REF!,MIN(#REF!,#REF!)&lt;#REF!))</formula>
    </cfRule>
    <cfRule type="expression" dxfId="713" priority="19">
      <formula>AND(#REF!&gt;=#REF!,#REF!&lt;#REF!)</formula>
    </cfRule>
    <cfRule type="expression" dxfId="712" priority="20" stopIfTrue="1">
      <formula>AND(#REF!&gt;=#REF!,#REF!&lt;#REF!)</formula>
    </cfRule>
  </conditionalFormatting>
  <conditionalFormatting sqref="F47">
    <cfRule type="expression" dxfId="711" priority="13">
      <formula>AND(TODAY()&gt;=#REF!,TODAY()&lt;#REF!)</formula>
    </cfRule>
  </conditionalFormatting>
  <conditionalFormatting sqref="F47">
    <cfRule type="expression" dxfId="710" priority="14" stopIfTrue="1">
      <formula>NOT(AND(MAX(#REF!,#REF!)&gt;=#REF!,MIN(#REF!,#REF!)&lt;#REF!))</formula>
    </cfRule>
    <cfRule type="expression" dxfId="709" priority="15">
      <formula>AND(#REF!&gt;=#REF!,#REF!&lt;#REF!)</formula>
    </cfRule>
    <cfRule type="expression" dxfId="708" priority="16" stopIfTrue="1">
      <formula>AND(#REF!&gt;=#REF!,#REF!&lt;#REF!)</formula>
    </cfRule>
  </conditionalFormatting>
  <conditionalFormatting sqref="F56">
    <cfRule type="expression" dxfId="707" priority="9">
      <formula>AND(TODAY()&gt;=#REF!,TODAY()&lt;#REF!)</formula>
    </cfRule>
  </conditionalFormatting>
  <conditionalFormatting sqref="F56">
    <cfRule type="expression" dxfId="706" priority="10" stopIfTrue="1">
      <formula>NOT(AND(MAX(#REF!,#REF!)&gt;=#REF!,MIN(#REF!,#REF!)&lt;#REF!))</formula>
    </cfRule>
    <cfRule type="expression" dxfId="705" priority="11">
      <formula>AND(#REF!&gt;=#REF!,#REF!&lt;#REF!)</formula>
    </cfRule>
    <cfRule type="expression" dxfId="704" priority="12" stopIfTrue="1">
      <formula>AND(#REF!&gt;=#REF!,#REF!&lt;#REF!)</formula>
    </cfRule>
  </conditionalFormatting>
  <conditionalFormatting sqref="F62">
    <cfRule type="expression" dxfId="703" priority="5">
      <formula>AND(TODAY()&gt;=#REF!,TODAY()&lt;#REF!)</formula>
    </cfRule>
  </conditionalFormatting>
  <conditionalFormatting sqref="F62">
    <cfRule type="expression" dxfId="702" priority="6" stopIfTrue="1">
      <formula>NOT(AND(MAX(#REF!,#REF!)&gt;=#REF!,MIN(#REF!,#REF!)&lt;#REF!))</formula>
    </cfRule>
    <cfRule type="expression" dxfId="701" priority="7">
      <formula>AND(#REF!&gt;=#REF!,#REF!&lt;#REF!)</formula>
    </cfRule>
    <cfRule type="expression" dxfId="700" priority="8" stopIfTrue="1">
      <formula>AND(#REF!&gt;=#REF!,#REF!&lt;#REF!)</formula>
    </cfRule>
  </conditionalFormatting>
  <conditionalFormatting sqref="F69">
    <cfRule type="expression" dxfId="699" priority="1">
      <formula>AND(TODAY()&gt;=#REF!,TODAY()&lt;#REF!)</formula>
    </cfRule>
  </conditionalFormatting>
  <conditionalFormatting sqref="F69">
    <cfRule type="expression" dxfId="698" priority="2" stopIfTrue="1">
      <formula>NOT(AND(MAX(#REF!,#REF!)&gt;=#REF!,MIN(#REF!,#REF!)&lt;#REF!))</formula>
    </cfRule>
    <cfRule type="expression" dxfId="697" priority="3">
      <formula>AND(#REF!&gt;=#REF!,#REF!&lt;#REF!)</formula>
    </cfRule>
    <cfRule type="expression" dxfId="696"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6" manualBreakCount="6">
    <brk id="19" max="16383" man="1"/>
    <brk id="35" max="16383" man="1"/>
    <brk id="48" max="16383" man="1"/>
    <brk id="63" max="16383" man="1"/>
    <brk id="70" max="6" man="1"/>
    <brk id="7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27"/>
  <sheetViews>
    <sheetView showGridLines="0" showRuler="0" topLeftCell="A43" zoomScale="30" zoomScaleNormal="30" zoomScalePageLayoutView="70" workbookViewId="0">
      <selection activeCell="AC75" sqref="AC75"/>
    </sheetView>
  </sheetViews>
  <sheetFormatPr defaultColWidth="9" defaultRowHeight="15.75" x14ac:dyDescent="0.25"/>
  <cols>
    <col min="1" max="1" width="45.75" style="53" customWidth="1"/>
    <col min="2" max="2" width="45.75" style="19" customWidth="1"/>
    <col min="3" max="3" width="48.75" style="19" customWidth="1"/>
    <col min="4" max="4" width="47.75" style="19" customWidth="1"/>
    <col min="5" max="5" width="25.75" style="19" customWidth="1"/>
    <col min="6" max="6" width="22.75" style="19" customWidth="1"/>
    <col min="7" max="7" width="110.75" style="19" customWidth="1"/>
    <col min="8" max="14" width="9" style="19" hidden="1" customWidth="1"/>
    <col min="15" max="15" width="0" style="19" hidden="1" customWidth="1"/>
    <col min="16" max="16384" width="9" style="19"/>
  </cols>
  <sheetData>
    <row r="1" spans="1:14" ht="42" x14ac:dyDescent="0.25">
      <c r="A1" s="102" t="s">
        <v>21</v>
      </c>
      <c r="B1" s="102"/>
      <c r="C1" s="102"/>
      <c r="D1" s="102"/>
      <c r="E1" s="102"/>
      <c r="F1" s="102"/>
      <c r="G1" s="102"/>
    </row>
    <row r="2" spans="1:14" ht="40.5" x14ac:dyDescent="0.25">
      <c r="A2" s="103" t="str">
        <f>+H2</f>
        <v>Population Domain: Adolescents</v>
      </c>
      <c r="B2" s="103"/>
      <c r="C2" s="103"/>
      <c r="D2" s="103"/>
      <c r="E2" s="103"/>
      <c r="F2" s="103"/>
      <c r="G2" s="103"/>
      <c r="H2" s="19" t="str" cm="1">
        <f t="array" ref="H2:N2">+'2020-2021'!A2:G2</f>
        <v>Population Domain: Adolescents</v>
      </c>
      <c r="I2" s="19">
        <v>0</v>
      </c>
      <c r="J2" s="19">
        <v>0</v>
      </c>
      <c r="K2" s="19">
        <v>0</v>
      </c>
      <c r="L2" s="19">
        <v>0</v>
      </c>
      <c r="M2" s="19">
        <v>0</v>
      </c>
      <c r="N2" s="19">
        <v>0</v>
      </c>
    </row>
    <row r="3" spans="1:14" ht="37.5" x14ac:dyDescent="0.25">
      <c r="A3" s="104" t="str">
        <f>+H3</f>
        <v>Priority Need: Adolescent well visit, with an emphasis on overall health including depression screening, obesity prevention and immunization</v>
      </c>
      <c r="B3" s="105"/>
      <c r="C3" s="105"/>
      <c r="D3" s="105"/>
      <c r="E3" s="105"/>
      <c r="F3" s="105"/>
      <c r="G3" s="105"/>
      <c r="H3" s="19" t="str" cm="1">
        <f t="array" ref="H3:N3">+'2020-2021'!A3:G3</f>
        <v>Priority Need: Adolescent well visit, with an emphasis on overall health including depression screening, obesity prevention and immunization</v>
      </c>
      <c r="I3" s="19">
        <v>0</v>
      </c>
      <c r="J3" s="19">
        <v>0</v>
      </c>
      <c r="K3" s="19">
        <v>0</v>
      </c>
      <c r="L3" s="19">
        <v>0</v>
      </c>
      <c r="M3" s="19">
        <v>0</v>
      </c>
      <c r="N3" s="19">
        <v>0</v>
      </c>
    </row>
    <row r="4" spans="1:14" ht="34.5" x14ac:dyDescent="0.25">
      <c r="A4" s="106" t="str">
        <f>+H4</f>
        <v xml:space="preserve">NPM#10: Percent of adolescents, ages 12-17, with a preventive medical visit in the past year </v>
      </c>
      <c r="B4" s="107"/>
      <c r="C4" s="107"/>
      <c r="D4" s="107"/>
      <c r="E4" s="107"/>
      <c r="F4" s="107"/>
      <c r="G4" s="107"/>
      <c r="H4" s="19" t="str" cm="1">
        <f t="array" ref="H4:N4">+'2020-2021'!A4:G4</f>
        <v xml:space="preserve">NPM#10: Percent of adolescents, ages 12-17, with a preventive medical visit in the past year </v>
      </c>
      <c r="I4" s="19">
        <v>0</v>
      </c>
      <c r="J4" s="19">
        <v>0</v>
      </c>
      <c r="K4" s="19">
        <v>0</v>
      </c>
      <c r="L4" s="19">
        <v>0</v>
      </c>
      <c r="M4" s="19">
        <v>0</v>
      </c>
      <c r="N4" s="19">
        <v>0</v>
      </c>
    </row>
    <row r="5" spans="1:14" s="15" customFormat="1" ht="39" customHeight="1" x14ac:dyDescent="0.25">
      <c r="A5" s="108" t="s">
        <v>7</v>
      </c>
      <c r="B5" s="109"/>
      <c r="C5" s="109"/>
      <c r="D5" s="109"/>
      <c r="E5" s="109"/>
      <c r="F5" s="109"/>
      <c r="G5" s="110"/>
      <c r="H5" s="19"/>
    </row>
    <row r="6" spans="1:14" s="15" customFormat="1" ht="67.900000000000006" customHeight="1" x14ac:dyDescent="0.25">
      <c r="A6" s="85" t="s">
        <v>85</v>
      </c>
      <c r="B6" s="86"/>
      <c r="C6" s="86"/>
      <c r="D6" s="86"/>
      <c r="E6" s="86"/>
      <c r="F6" s="86"/>
      <c r="G6" s="87"/>
      <c r="H6" s="19" t="str" cm="1">
        <f t="array" ref="H6:N6">+IF('2020-2021'!A6:G6="","",'2020-2021'!A6:G6)</f>
        <v>By September 30, 2025, Title V will actively engage youth in activities to address and improve comprehensive adolescent health care throughout the state (e.g., depression screening, obesity prevention, and immunizations).</v>
      </c>
      <c r="I6" s="15" t="str">
        <v/>
      </c>
      <c r="J6" s="15" t="str">
        <v/>
      </c>
      <c r="K6" s="15" t="str">
        <v/>
      </c>
      <c r="L6" s="15" t="str">
        <v/>
      </c>
      <c r="M6" s="15" t="str">
        <v/>
      </c>
      <c r="N6" s="15" t="str">
        <v/>
      </c>
    </row>
    <row r="7" spans="1:14" s="15" customFormat="1" ht="100.35" customHeight="1" x14ac:dyDescent="0.3">
      <c r="A7" s="13" t="s">
        <v>9</v>
      </c>
      <c r="B7" s="13" t="s">
        <v>10</v>
      </c>
      <c r="C7" s="13" t="s">
        <v>23</v>
      </c>
      <c r="D7" s="22" t="s">
        <v>22</v>
      </c>
      <c r="E7" s="22" t="s">
        <v>1</v>
      </c>
      <c r="F7" s="23" t="s">
        <v>43</v>
      </c>
      <c r="G7" s="24" t="s">
        <v>2</v>
      </c>
    </row>
    <row r="8" spans="1:14" s="15" customFormat="1" ht="87" customHeight="1" x14ac:dyDescent="0.3">
      <c r="A8" s="88" t="str">
        <f>+H8</f>
        <v>a. Engage tribal nations and other existing adolescent groups to consult in activites related to adolescent health.</v>
      </c>
      <c r="B8" s="98" t="s">
        <v>79</v>
      </c>
      <c r="C8" s="98" t="s">
        <v>77</v>
      </c>
      <c r="D8" s="88" t="str">
        <f t="shared" ref="D8" si="0">+K8</f>
        <v xml:space="preserve">a. </v>
      </c>
      <c r="E8" s="3"/>
      <c r="F8" s="8"/>
      <c r="G8" s="50"/>
      <c r="H8" s="15" t="str" cm="1">
        <f t="array" ref="H8:H13">+'2020-2021'!A8:A13</f>
        <v>a. Engage tribal nations and other existing adolescent groups to consult in activites related to adolescent health.</v>
      </c>
      <c r="K8" s="15" t="str" cm="1">
        <f t="array" ref="K8:K13">+'2020-2021'!D8:D13</f>
        <v xml:space="preserve">a. </v>
      </c>
    </row>
    <row r="9" spans="1:14" s="15" customFormat="1" ht="87" customHeight="1" x14ac:dyDescent="0.3">
      <c r="A9" s="88"/>
      <c r="B9" s="98"/>
      <c r="C9" s="98"/>
      <c r="D9" s="88"/>
      <c r="E9" s="4"/>
      <c r="F9" s="9"/>
      <c r="G9" s="51"/>
      <c r="H9" s="15">
        <v>0</v>
      </c>
      <c r="K9" s="15">
        <v>0</v>
      </c>
    </row>
    <row r="10" spans="1:14" s="15" customFormat="1" ht="87" customHeight="1" x14ac:dyDescent="0.3">
      <c r="A10" s="88"/>
      <c r="B10" s="98"/>
      <c r="C10" s="98"/>
      <c r="D10" s="88"/>
      <c r="E10" s="4"/>
      <c r="F10" s="9"/>
      <c r="G10" s="51"/>
      <c r="H10" s="15">
        <v>0</v>
      </c>
      <c r="K10" s="15">
        <v>0</v>
      </c>
    </row>
    <row r="11" spans="1:14" s="15" customFormat="1" ht="87" customHeight="1" x14ac:dyDescent="0.3">
      <c r="A11" s="88"/>
      <c r="B11" s="98"/>
      <c r="C11" s="98"/>
      <c r="D11" s="88"/>
      <c r="E11" s="4"/>
      <c r="F11" s="9"/>
      <c r="G11" s="51"/>
      <c r="H11" s="15">
        <v>0</v>
      </c>
      <c r="K11" s="15">
        <v>0</v>
      </c>
    </row>
    <row r="12" spans="1:14" s="15" customFormat="1" ht="87" customHeight="1" x14ac:dyDescent="0.3">
      <c r="A12" s="88"/>
      <c r="B12" s="98"/>
      <c r="C12" s="98"/>
      <c r="D12" s="88"/>
      <c r="E12" s="2" t="s">
        <v>26</v>
      </c>
      <c r="F12" s="5" t="str">
        <f>IF(SUM(F8:F11)=0,"",SUM(F8:F11))</f>
        <v/>
      </c>
      <c r="G12" s="51"/>
      <c r="H12" s="15">
        <v>0</v>
      </c>
      <c r="K12" s="15">
        <v>0</v>
      </c>
    </row>
    <row r="13" spans="1:14" s="15" customFormat="1" ht="87" customHeight="1" x14ac:dyDescent="0.3">
      <c r="A13" s="88"/>
      <c r="B13" s="98"/>
      <c r="C13" s="98"/>
      <c r="D13" s="88"/>
      <c r="E13" s="2" t="s">
        <v>18</v>
      </c>
      <c r="F13" s="12">
        <v>100</v>
      </c>
      <c r="G13" s="52"/>
      <c r="H13" s="15">
        <v>0</v>
      </c>
      <c r="K13" s="15">
        <v>0</v>
      </c>
    </row>
    <row r="14" spans="1:14" s="15" customFormat="1" ht="87" customHeight="1" x14ac:dyDescent="0.3">
      <c r="A14" s="88" t="s">
        <v>65</v>
      </c>
      <c r="B14" s="98" t="s">
        <v>66</v>
      </c>
      <c r="C14" s="98" t="s">
        <v>78</v>
      </c>
      <c r="D14" s="88" t="str">
        <f t="shared" ref="D14" si="1">+K14</f>
        <v>b.</v>
      </c>
      <c r="E14" s="3"/>
      <c r="F14" s="8"/>
      <c r="G14" s="50"/>
      <c r="H14" s="15" t="str" cm="1">
        <f t="array" ref="H14:H19">+'2020-2021'!A14:A19</f>
        <v>b.</v>
      </c>
      <c r="K14" s="15" t="str" cm="1">
        <f t="array" ref="K14:K19">+'2020-2021'!D14:D19</f>
        <v>b.</v>
      </c>
    </row>
    <row r="15" spans="1:14" s="15" customFormat="1" ht="87" customHeight="1" x14ac:dyDescent="0.3">
      <c r="A15" s="88"/>
      <c r="B15" s="98"/>
      <c r="C15" s="98"/>
      <c r="D15" s="88"/>
      <c r="E15" s="4"/>
      <c r="F15" s="9"/>
      <c r="G15" s="51"/>
      <c r="H15" s="15">
        <v>0</v>
      </c>
      <c r="K15" s="15">
        <v>0</v>
      </c>
    </row>
    <row r="16" spans="1:14" s="15" customFormat="1" ht="87" customHeight="1" x14ac:dyDescent="0.3">
      <c r="A16" s="88"/>
      <c r="B16" s="98"/>
      <c r="C16" s="98"/>
      <c r="D16" s="88"/>
      <c r="E16" s="4"/>
      <c r="F16" s="9"/>
      <c r="G16" s="51"/>
      <c r="H16" s="15">
        <v>0</v>
      </c>
      <c r="K16" s="15">
        <v>0</v>
      </c>
    </row>
    <row r="17" spans="1:14" s="15" customFormat="1" ht="87" customHeight="1" x14ac:dyDescent="0.3">
      <c r="A17" s="88"/>
      <c r="B17" s="98"/>
      <c r="C17" s="98"/>
      <c r="D17" s="88"/>
      <c r="E17" s="4"/>
      <c r="F17" s="9"/>
      <c r="G17" s="51"/>
      <c r="H17" s="15">
        <v>0</v>
      </c>
      <c r="K17" s="15">
        <v>0</v>
      </c>
    </row>
    <row r="18" spans="1:14" s="15" customFormat="1" ht="87" customHeight="1" x14ac:dyDescent="0.3">
      <c r="A18" s="88"/>
      <c r="B18" s="98"/>
      <c r="C18" s="98"/>
      <c r="D18" s="88"/>
      <c r="E18" s="2" t="s">
        <v>26</v>
      </c>
      <c r="F18" s="5" t="str">
        <f>IF(SUM(F14:F17)=0,"",SUM(F14:F17))</f>
        <v/>
      </c>
      <c r="G18" s="51"/>
      <c r="H18" s="15">
        <v>0</v>
      </c>
      <c r="K18" s="15">
        <v>0</v>
      </c>
    </row>
    <row r="19" spans="1:14" s="15" customFormat="1" ht="87" customHeight="1" x14ac:dyDescent="0.3">
      <c r="A19" s="88"/>
      <c r="B19" s="98"/>
      <c r="C19" s="98"/>
      <c r="D19" s="88"/>
      <c r="E19" s="2" t="s">
        <v>18</v>
      </c>
      <c r="F19" s="12" t="str">
        <f>IF(+'2020-2021'!F19=0,"",+'2020-2021'!F19)</f>
        <v/>
      </c>
      <c r="G19" s="52"/>
      <c r="H19" s="15">
        <v>0</v>
      </c>
      <c r="K19" s="15">
        <v>0</v>
      </c>
    </row>
    <row r="20" spans="1:14" s="15" customFormat="1" ht="100.35" customHeight="1" x14ac:dyDescent="0.3">
      <c r="A20" s="13" t="s">
        <v>9</v>
      </c>
      <c r="B20" s="13" t="s">
        <v>10</v>
      </c>
      <c r="C20" s="13" t="s">
        <v>23</v>
      </c>
      <c r="D20" s="22" t="s">
        <v>22</v>
      </c>
      <c r="E20" s="22" t="s">
        <v>1</v>
      </c>
      <c r="F20" s="23" t="s">
        <v>43</v>
      </c>
      <c r="G20" s="24" t="s">
        <v>2</v>
      </c>
    </row>
    <row r="21" spans="1:14" s="15" customFormat="1" ht="87" customHeight="1" x14ac:dyDescent="0.3">
      <c r="A21" s="88" t="str">
        <f>+H21</f>
        <v>c.</v>
      </c>
      <c r="B21" s="98" t="s">
        <v>15</v>
      </c>
      <c r="C21" s="98" t="s">
        <v>15</v>
      </c>
      <c r="D21" s="88" t="str">
        <f t="shared" ref="D21" si="2">+K21</f>
        <v>c.</v>
      </c>
      <c r="E21" s="3"/>
      <c r="F21" s="8"/>
      <c r="G21" s="50"/>
      <c r="H21" s="15" t="str" cm="1">
        <f t="array" ref="H21:H26">+'2020-2021'!A21:A26</f>
        <v>c.</v>
      </c>
      <c r="K21" s="15" t="str" cm="1">
        <f t="array" ref="K21:K26">+'2020-2021'!D21:D26</f>
        <v>c.</v>
      </c>
    </row>
    <row r="22" spans="1:14" ht="87" customHeight="1" x14ac:dyDescent="0.25">
      <c r="A22" s="88"/>
      <c r="B22" s="98"/>
      <c r="C22" s="98"/>
      <c r="D22" s="88"/>
      <c r="E22" s="4"/>
      <c r="F22" s="9"/>
      <c r="G22" s="51"/>
      <c r="H22" s="19">
        <v>0</v>
      </c>
      <c r="K22" s="19">
        <v>0</v>
      </c>
    </row>
    <row r="23" spans="1:14" ht="87" customHeight="1" x14ac:dyDescent="0.25">
      <c r="A23" s="88"/>
      <c r="B23" s="98"/>
      <c r="C23" s="98"/>
      <c r="D23" s="88"/>
      <c r="E23" s="4"/>
      <c r="F23" s="9"/>
      <c r="G23" s="51"/>
      <c r="H23" s="19">
        <v>0</v>
      </c>
      <c r="K23" s="19">
        <v>0</v>
      </c>
    </row>
    <row r="24" spans="1:14" ht="87" customHeight="1" x14ac:dyDescent="0.25">
      <c r="A24" s="88"/>
      <c r="B24" s="98"/>
      <c r="C24" s="98"/>
      <c r="D24" s="88"/>
      <c r="E24" s="4"/>
      <c r="F24" s="9"/>
      <c r="G24" s="51"/>
      <c r="H24" s="19">
        <v>0</v>
      </c>
      <c r="K24" s="19">
        <v>0</v>
      </c>
    </row>
    <row r="25" spans="1:14" ht="87" customHeight="1" x14ac:dyDescent="0.25">
      <c r="A25" s="88"/>
      <c r="B25" s="98"/>
      <c r="C25" s="98"/>
      <c r="D25" s="88"/>
      <c r="E25" s="2" t="s">
        <v>26</v>
      </c>
      <c r="F25" s="5" t="str">
        <f>IF(SUM(F21:F24)=0,"",SUM(F21:F24))</f>
        <v/>
      </c>
      <c r="G25" s="51"/>
      <c r="H25" s="19">
        <v>0</v>
      </c>
      <c r="K25" s="19">
        <v>0</v>
      </c>
    </row>
    <row r="26" spans="1:14" ht="87" customHeight="1" x14ac:dyDescent="0.25">
      <c r="A26" s="88"/>
      <c r="B26" s="98"/>
      <c r="C26" s="98"/>
      <c r="D26" s="88"/>
      <c r="E26" s="2" t="s">
        <v>18</v>
      </c>
      <c r="F26" s="12" t="str">
        <f>IF(+'2020-2021'!F26=0,"",+'2020-2021'!F26)</f>
        <v/>
      </c>
      <c r="G26" s="52"/>
      <c r="H26" s="19">
        <v>0</v>
      </c>
      <c r="K26" s="19">
        <v>0</v>
      </c>
    </row>
    <row r="27" spans="1:14" ht="39" customHeight="1" x14ac:dyDescent="0.25">
      <c r="A27" s="99" t="s">
        <v>8</v>
      </c>
      <c r="B27" s="100"/>
      <c r="C27" s="100"/>
      <c r="D27" s="100"/>
      <c r="E27" s="100"/>
      <c r="F27" s="100"/>
      <c r="G27" s="101"/>
    </row>
    <row r="28" spans="1:14" ht="67.900000000000006" customHeight="1" x14ac:dyDescent="0.25">
      <c r="A28" s="85" t="s">
        <v>67</v>
      </c>
      <c r="B28" s="86"/>
      <c r="C28" s="86"/>
      <c r="D28" s="86"/>
      <c r="E28" s="86"/>
      <c r="F28" s="86"/>
      <c r="G28" s="87"/>
      <c r="H28" s="19" t="str" cm="1">
        <f t="array" ref="H28:N28">+IF('2020-2021'!A28:G28="","",'2020-2021'!A28:G28)</f>
        <v>By September 30, 2025, Title V will engage and collaborate with new and existing partners to braid and layer funding and other potential resources.</v>
      </c>
      <c r="I28" s="19" t="str">
        <v/>
      </c>
      <c r="J28" s="19" t="str">
        <v/>
      </c>
      <c r="K28" s="19" t="str">
        <v/>
      </c>
      <c r="L28" s="19" t="str">
        <v/>
      </c>
      <c r="M28" s="19" t="str">
        <v/>
      </c>
      <c r="N28" s="19" t="str">
        <v/>
      </c>
    </row>
    <row r="29" spans="1:14" s="20" customFormat="1" ht="100.35" customHeight="1" x14ac:dyDescent="0.4">
      <c r="A29" s="28" t="s">
        <v>9</v>
      </c>
      <c r="B29" s="28" t="s">
        <v>10</v>
      </c>
      <c r="C29" s="28" t="s">
        <v>23</v>
      </c>
      <c r="D29" s="29" t="s">
        <v>22</v>
      </c>
      <c r="E29" s="29" t="s">
        <v>1</v>
      </c>
      <c r="F29" s="30" t="s">
        <v>43</v>
      </c>
      <c r="G29" s="31" t="s">
        <v>2</v>
      </c>
    </row>
    <row r="30" spans="1:14" ht="87" customHeight="1" x14ac:dyDescent="0.25">
      <c r="A30" s="88" t="s">
        <v>74</v>
      </c>
      <c r="B30" s="98" t="s">
        <v>76</v>
      </c>
      <c r="C30" s="98" t="s">
        <v>93</v>
      </c>
      <c r="D30" s="88" t="s">
        <v>94</v>
      </c>
      <c r="E30" s="3"/>
      <c r="F30" s="8"/>
      <c r="G30" s="50"/>
      <c r="H30" s="15" t="str" cm="1">
        <f t="array" ref="H30:H35">+'2020-2021'!A30:A35</f>
        <v xml:space="preserve">a. Engage with Title X partners with similar activities to build and/or expand on current activities. </v>
      </c>
      <c r="I30" s="15"/>
      <c r="J30" s="15"/>
      <c r="K30" s="15" t="str" cm="1">
        <f t="array" ref="K30:K35">+'2020-2021'!D30:D35</f>
        <v>a. The percentage of adolescents served in Title X clinics that received services for HPV, STI, or pregnancy prevention.</v>
      </c>
    </row>
    <row r="31" spans="1:14" ht="87" customHeight="1" x14ac:dyDescent="0.25">
      <c r="A31" s="88"/>
      <c r="B31" s="98"/>
      <c r="C31" s="98"/>
      <c r="D31" s="88"/>
      <c r="E31" s="4"/>
      <c r="F31" s="9"/>
      <c r="G31" s="51"/>
      <c r="H31" s="19">
        <v>0</v>
      </c>
      <c r="K31" s="19">
        <v>0</v>
      </c>
    </row>
    <row r="32" spans="1:14" ht="87" customHeight="1" x14ac:dyDescent="0.25">
      <c r="A32" s="88"/>
      <c r="B32" s="98"/>
      <c r="C32" s="98"/>
      <c r="D32" s="88"/>
      <c r="E32" s="4"/>
      <c r="F32" s="9"/>
      <c r="G32" s="51"/>
      <c r="H32" s="19">
        <v>0</v>
      </c>
      <c r="K32" s="19">
        <v>0</v>
      </c>
    </row>
    <row r="33" spans="1:11" ht="87" customHeight="1" x14ac:dyDescent="0.25">
      <c r="A33" s="88"/>
      <c r="B33" s="98"/>
      <c r="C33" s="98"/>
      <c r="D33" s="88"/>
      <c r="E33" s="71"/>
      <c r="F33" s="72"/>
      <c r="G33" s="51"/>
      <c r="H33" s="19">
        <v>0</v>
      </c>
      <c r="K33" s="19">
        <v>0</v>
      </c>
    </row>
    <row r="34" spans="1:11" ht="87" customHeight="1" x14ac:dyDescent="0.25">
      <c r="A34" s="88"/>
      <c r="B34" s="98"/>
      <c r="C34" s="98"/>
      <c r="D34" s="88"/>
      <c r="E34" s="3" t="s">
        <v>88</v>
      </c>
      <c r="F34" s="72">
        <v>0.249</v>
      </c>
      <c r="G34" s="51"/>
      <c r="H34" s="19">
        <v>0</v>
      </c>
      <c r="K34" s="19">
        <v>0</v>
      </c>
    </row>
    <row r="35" spans="1:11" ht="213" customHeight="1" x14ac:dyDescent="0.25">
      <c r="A35" s="88"/>
      <c r="B35" s="98"/>
      <c r="C35" s="98"/>
      <c r="D35" s="88"/>
      <c r="E35" s="33" t="s">
        <v>18</v>
      </c>
      <c r="F35" s="65">
        <v>0.4</v>
      </c>
      <c r="G35" s="52"/>
      <c r="H35" s="19">
        <v>0</v>
      </c>
      <c r="K35" s="19">
        <v>0</v>
      </c>
    </row>
    <row r="36" spans="1:11" ht="100.35" customHeight="1" x14ac:dyDescent="0.25">
      <c r="A36" s="34" t="s">
        <v>9</v>
      </c>
      <c r="B36" s="34" t="s">
        <v>10</v>
      </c>
      <c r="C36" s="34" t="s">
        <v>23</v>
      </c>
      <c r="D36" s="35" t="s">
        <v>22</v>
      </c>
      <c r="E36" s="35" t="s">
        <v>1</v>
      </c>
      <c r="F36" s="14" t="s">
        <v>43</v>
      </c>
      <c r="G36" s="36" t="s">
        <v>2</v>
      </c>
    </row>
    <row r="37" spans="1:11" ht="87" customHeight="1" x14ac:dyDescent="0.25">
      <c r="A37" s="88" t="s">
        <v>108</v>
      </c>
      <c r="B37" s="98" t="s">
        <v>68</v>
      </c>
      <c r="C37" s="98" t="s">
        <v>69</v>
      </c>
      <c r="D37" s="88"/>
      <c r="E37" s="3"/>
      <c r="F37" s="8"/>
      <c r="G37" s="50"/>
      <c r="H37" s="15" t="str" cm="1">
        <f t="array" ref="H37:H42">+'2020-2021'!A37:A42</f>
        <v xml:space="preserve">b. </v>
      </c>
      <c r="I37" s="15"/>
      <c r="J37" s="15"/>
      <c r="K37" s="15" t="str" cm="1">
        <f t="array" ref="K37:K42">+'2020-2021'!D37:D42</f>
        <v>b.</v>
      </c>
    </row>
    <row r="38" spans="1:11" ht="87" customHeight="1" x14ac:dyDescent="0.25">
      <c r="A38" s="88"/>
      <c r="B38" s="98"/>
      <c r="C38" s="98"/>
      <c r="D38" s="88"/>
      <c r="E38" s="4"/>
      <c r="F38" s="9"/>
      <c r="G38" s="51"/>
      <c r="H38" s="19">
        <v>0</v>
      </c>
      <c r="K38" s="19">
        <v>0</v>
      </c>
    </row>
    <row r="39" spans="1:11" ht="87" customHeight="1" x14ac:dyDescent="0.25">
      <c r="A39" s="88"/>
      <c r="B39" s="98"/>
      <c r="C39" s="98"/>
      <c r="D39" s="88"/>
      <c r="E39" s="4"/>
      <c r="F39" s="9"/>
      <c r="G39" s="51"/>
      <c r="H39" s="19">
        <v>0</v>
      </c>
      <c r="K39" s="19">
        <v>0</v>
      </c>
    </row>
    <row r="40" spans="1:11" ht="87" customHeight="1" x14ac:dyDescent="0.25">
      <c r="A40" s="88"/>
      <c r="B40" s="98"/>
      <c r="C40" s="98"/>
      <c r="D40" s="88"/>
      <c r="E40" s="4"/>
      <c r="F40" s="9"/>
      <c r="G40" s="51"/>
      <c r="H40" s="19">
        <v>0</v>
      </c>
      <c r="K40" s="19">
        <v>0</v>
      </c>
    </row>
    <row r="41" spans="1:11" ht="87" customHeight="1" x14ac:dyDescent="0.25">
      <c r="A41" s="88"/>
      <c r="B41" s="98"/>
      <c r="C41" s="98"/>
      <c r="D41" s="88"/>
      <c r="E41" s="33" t="s">
        <v>26</v>
      </c>
      <c r="F41" s="6" t="str">
        <f>IF(SUM(F37:F40)=0,"",SUM(F37:F40))</f>
        <v/>
      </c>
      <c r="G41" s="51"/>
      <c r="H41" s="19">
        <v>0</v>
      </c>
      <c r="K41" s="19">
        <v>0</v>
      </c>
    </row>
    <row r="42" spans="1:11" ht="87" customHeight="1" x14ac:dyDescent="0.25">
      <c r="A42" s="88"/>
      <c r="B42" s="98"/>
      <c r="C42" s="98"/>
      <c r="D42" s="88"/>
      <c r="E42" s="33" t="s">
        <v>18</v>
      </c>
      <c r="F42" s="11" t="str">
        <f>IF(+'2020-2021'!F42=0,"",+'2020-2021'!F42)</f>
        <v/>
      </c>
      <c r="G42" s="52"/>
      <c r="H42" s="19">
        <v>0</v>
      </c>
      <c r="K42" s="19">
        <v>0</v>
      </c>
    </row>
    <row r="43" spans="1:11" ht="87" customHeight="1" x14ac:dyDescent="0.25">
      <c r="A43" s="88" t="str">
        <f>+H43</f>
        <v>c.</v>
      </c>
      <c r="B43" s="98" t="s">
        <v>15</v>
      </c>
      <c r="C43" s="98" t="s">
        <v>15</v>
      </c>
      <c r="D43" s="88"/>
      <c r="E43" s="3"/>
      <c r="F43" s="8"/>
      <c r="G43" s="50"/>
      <c r="H43" s="15" t="str" cm="1">
        <f t="array" ref="H43:H48">+'2020-2021'!A43:A48</f>
        <v>c.</v>
      </c>
      <c r="I43" s="15"/>
      <c r="J43" s="15"/>
      <c r="K43" s="15" t="str" cm="1">
        <f t="array" ref="K43:K48">+'2020-2021'!D43:D48</f>
        <v>c.</v>
      </c>
    </row>
    <row r="44" spans="1:11" ht="87" customHeight="1" x14ac:dyDescent="0.25">
      <c r="A44" s="88"/>
      <c r="B44" s="98"/>
      <c r="C44" s="98"/>
      <c r="D44" s="88"/>
      <c r="E44" s="4"/>
      <c r="F44" s="9"/>
      <c r="G44" s="51"/>
      <c r="H44" s="19">
        <v>0</v>
      </c>
      <c r="K44" s="19">
        <v>0</v>
      </c>
    </row>
    <row r="45" spans="1:11" ht="87" customHeight="1" x14ac:dyDescent="0.25">
      <c r="A45" s="88"/>
      <c r="B45" s="98"/>
      <c r="C45" s="98"/>
      <c r="D45" s="88"/>
      <c r="E45" s="4"/>
      <c r="F45" s="9"/>
      <c r="G45" s="51"/>
      <c r="H45" s="19">
        <v>0</v>
      </c>
      <c r="K45" s="19">
        <v>0</v>
      </c>
    </row>
    <row r="46" spans="1:11" ht="87" customHeight="1" x14ac:dyDescent="0.25">
      <c r="A46" s="88"/>
      <c r="B46" s="98"/>
      <c r="C46" s="98"/>
      <c r="D46" s="88"/>
      <c r="E46" s="4"/>
      <c r="F46" s="9"/>
      <c r="G46" s="51"/>
      <c r="H46" s="19">
        <v>0</v>
      </c>
      <c r="K46" s="19">
        <v>0</v>
      </c>
    </row>
    <row r="47" spans="1:11" ht="87" customHeight="1" x14ac:dyDescent="0.25">
      <c r="A47" s="88"/>
      <c r="B47" s="98"/>
      <c r="C47" s="98"/>
      <c r="D47" s="88"/>
      <c r="E47" s="33" t="s">
        <v>26</v>
      </c>
      <c r="F47" s="6" t="str">
        <f>IF(SUM(F43:F46)=0,"",SUM(F43:F46))</f>
        <v/>
      </c>
      <c r="G47" s="51"/>
      <c r="H47" s="19">
        <v>0</v>
      </c>
      <c r="K47" s="19">
        <v>0</v>
      </c>
    </row>
    <row r="48" spans="1:11" ht="87" customHeight="1" x14ac:dyDescent="0.25">
      <c r="A48" s="88"/>
      <c r="B48" s="98"/>
      <c r="C48" s="98"/>
      <c r="D48" s="88"/>
      <c r="E48" s="33" t="s">
        <v>18</v>
      </c>
      <c r="F48" s="11" t="str">
        <f>IF(+'2020-2021'!F48=0,"",+'2020-2021'!F48)</f>
        <v/>
      </c>
      <c r="G48" s="52"/>
      <c r="H48" s="19">
        <v>0</v>
      </c>
      <c r="K48" s="19">
        <v>0</v>
      </c>
    </row>
    <row r="49" spans="1:14" ht="39" customHeight="1" x14ac:dyDescent="0.25">
      <c r="A49" s="89" t="s">
        <v>16</v>
      </c>
      <c r="B49" s="90"/>
      <c r="C49" s="90"/>
      <c r="D49" s="90"/>
      <c r="E49" s="90"/>
      <c r="F49" s="90"/>
      <c r="G49" s="91"/>
    </row>
    <row r="50" spans="1:14" ht="67.900000000000006" customHeight="1" x14ac:dyDescent="0.25">
      <c r="A50" s="85" t="s">
        <v>70</v>
      </c>
      <c r="B50" s="86"/>
      <c r="C50" s="86"/>
      <c r="D50" s="86"/>
      <c r="E50" s="86"/>
      <c r="F50" s="86"/>
      <c r="G50" s="87"/>
      <c r="H50" s="19" t="str" cm="1">
        <f t="array" ref="H50:N50">+IF('2020-2021'!A50:G50="","",'2020-2021'!A50:G50)</f>
        <v>Title V will improve access to mental health/behavioral health services to adolescents by September 30, 2021.</v>
      </c>
      <c r="I50" s="19" t="str">
        <v/>
      </c>
      <c r="J50" s="19" t="str">
        <v/>
      </c>
      <c r="K50" s="19" t="str">
        <v/>
      </c>
      <c r="L50" s="19" t="str">
        <v/>
      </c>
      <c r="M50" s="19" t="str">
        <v/>
      </c>
      <c r="N50" s="19" t="str">
        <v/>
      </c>
    </row>
    <row r="51" spans="1:14" ht="100.35" customHeight="1" x14ac:dyDescent="0.25">
      <c r="A51" s="37" t="s">
        <v>9</v>
      </c>
      <c r="B51" s="37" t="s">
        <v>10</v>
      </c>
      <c r="C51" s="37" t="s">
        <v>23</v>
      </c>
      <c r="D51" s="38" t="s">
        <v>22</v>
      </c>
      <c r="E51" s="38" t="s">
        <v>1</v>
      </c>
      <c r="F51" s="39" t="s">
        <v>43</v>
      </c>
      <c r="G51" s="40" t="s">
        <v>2</v>
      </c>
    </row>
    <row r="52" spans="1:14" ht="87" customHeight="1" x14ac:dyDescent="0.25">
      <c r="A52" s="88" t="s">
        <v>72</v>
      </c>
      <c r="B52" s="98" t="s">
        <v>80</v>
      </c>
      <c r="C52" s="98" t="s">
        <v>81</v>
      </c>
      <c r="D52" s="88" t="s">
        <v>91</v>
      </c>
      <c r="E52" s="3"/>
      <c r="F52" s="8"/>
      <c r="G52" s="50"/>
      <c r="H52" s="15" t="str" cm="1">
        <f t="array" ref="H52:H57">+'2020-2021'!A52:A57</f>
        <v>a. By September 30, 2021, Title V will utilize various methods of data collection to identify and overcome barriers to accessing mental/behavioral health services for adolescents.</v>
      </c>
      <c r="I52" s="15"/>
      <c r="J52" s="15"/>
      <c r="K52" s="15" t="str" cm="1">
        <f t="array" ref="K52:K57">+'2020-2021'!D52:D57</f>
        <v xml:space="preserve">a. Percent of adolscent aged 12-17 with adolescent well-visit in Family Planning Clinic. </v>
      </c>
    </row>
    <row r="53" spans="1:14" ht="87" customHeight="1" x14ac:dyDescent="0.25">
      <c r="A53" s="88"/>
      <c r="B53" s="98"/>
      <c r="C53" s="98"/>
      <c r="D53" s="88"/>
      <c r="E53" s="4"/>
      <c r="F53" s="9"/>
      <c r="G53" s="51"/>
      <c r="H53" s="19">
        <v>0</v>
      </c>
      <c r="K53" s="19">
        <v>0</v>
      </c>
    </row>
    <row r="54" spans="1:14" ht="87" customHeight="1" x14ac:dyDescent="0.25">
      <c r="A54" s="88"/>
      <c r="B54" s="98"/>
      <c r="C54" s="98"/>
      <c r="D54" s="88"/>
      <c r="E54" s="4"/>
      <c r="F54" s="9"/>
      <c r="G54" s="51"/>
      <c r="H54" s="19">
        <v>0</v>
      </c>
      <c r="K54" s="19">
        <v>0</v>
      </c>
    </row>
    <row r="55" spans="1:14" ht="87" customHeight="1" x14ac:dyDescent="0.25">
      <c r="A55" s="88"/>
      <c r="B55" s="98"/>
      <c r="C55" s="98"/>
      <c r="D55" s="88"/>
      <c r="E55" s="3"/>
      <c r="F55" s="70"/>
      <c r="G55" s="51"/>
      <c r="H55" s="19">
        <v>0</v>
      </c>
      <c r="K55" s="19">
        <v>0</v>
      </c>
    </row>
    <row r="56" spans="1:14" ht="87" customHeight="1" x14ac:dyDescent="0.25">
      <c r="A56" s="88"/>
      <c r="B56" s="98"/>
      <c r="C56" s="98"/>
      <c r="D56" s="88"/>
      <c r="E56" s="3" t="s">
        <v>87</v>
      </c>
      <c r="F56" s="70">
        <v>293</v>
      </c>
      <c r="G56" s="51"/>
      <c r="H56" s="19">
        <v>0</v>
      </c>
      <c r="K56" s="19">
        <v>0</v>
      </c>
    </row>
    <row r="57" spans="1:14" ht="87" customHeight="1" x14ac:dyDescent="0.25">
      <c r="A57" s="88"/>
      <c r="B57" s="98"/>
      <c r="C57" s="98"/>
      <c r="D57" s="88"/>
      <c r="E57" s="41" t="s">
        <v>18</v>
      </c>
      <c r="F57" s="10">
        <v>250</v>
      </c>
      <c r="G57" s="52"/>
      <c r="H57" s="19">
        <v>0</v>
      </c>
      <c r="K57" s="19">
        <v>0</v>
      </c>
    </row>
    <row r="58" spans="1:14" ht="87" customHeight="1" x14ac:dyDescent="0.25">
      <c r="A58" s="88" t="s">
        <v>71</v>
      </c>
      <c r="B58" s="98" t="s">
        <v>73</v>
      </c>
      <c r="C58" s="98" t="s">
        <v>82</v>
      </c>
      <c r="D58" s="88"/>
      <c r="E58" s="3"/>
      <c r="F58" s="8"/>
      <c r="G58" s="50"/>
      <c r="H58" s="15" t="str" cm="1">
        <f t="array" ref="H58:H63">+'2020-2021'!A58:A63</f>
        <v>b.</v>
      </c>
      <c r="I58" s="15"/>
      <c r="J58" s="15"/>
      <c r="K58" s="15" t="str" cm="1">
        <f t="array" ref="K58:K63">+'2020-2021'!D58:D63</f>
        <v>b.</v>
      </c>
    </row>
    <row r="59" spans="1:14" ht="87" customHeight="1" x14ac:dyDescent="0.25">
      <c r="A59" s="88"/>
      <c r="B59" s="98"/>
      <c r="C59" s="98"/>
      <c r="D59" s="88"/>
      <c r="E59" s="4"/>
      <c r="F59" s="9"/>
      <c r="G59" s="51"/>
      <c r="H59" s="19">
        <v>0</v>
      </c>
      <c r="K59" s="19">
        <v>0</v>
      </c>
    </row>
    <row r="60" spans="1:14" ht="87" customHeight="1" x14ac:dyDescent="0.25">
      <c r="A60" s="88"/>
      <c r="B60" s="98"/>
      <c r="C60" s="98"/>
      <c r="D60" s="88"/>
      <c r="E60" s="4"/>
      <c r="F60" s="9"/>
      <c r="G60" s="51"/>
      <c r="H60" s="19">
        <v>0</v>
      </c>
      <c r="K60" s="19">
        <v>0</v>
      </c>
    </row>
    <row r="61" spans="1:14" ht="87" customHeight="1" x14ac:dyDescent="0.25">
      <c r="A61" s="88"/>
      <c r="B61" s="98"/>
      <c r="C61" s="98"/>
      <c r="D61" s="88"/>
      <c r="E61" s="4"/>
      <c r="F61" s="9"/>
      <c r="G61" s="51"/>
      <c r="H61" s="19">
        <v>0</v>
      </c>
      <c r="K61" s="19">
        <v>0</v>
      </c>
    </row>
    <row r="62" spans="1:14" ht="87" customHeight="1" x14ac:dyDescent="0.25">
      <c r="A62" s="88"/>
      <c r="B62" s="98"/>
      <c r="C62" s="98"/>
      <c r="D62" s="88"/>
      <c r="E62" s="41" t="s">
        <v>26</v>
      </c>
      <c r="F62" s="7" t="str">
        <f>IF(SUM(F58:F61)=0,"",SUM(F58:F61))</f>
        <v/>
      </c>
      <c r="G62" s="51"/>
      <c r="H62" s="19">
        <v>0</v>
      </c>
      <c r="K62" s="19">
        <v>0</v>
      </c>
    </row>
    <row r="63" spans="1:14" ht="87" customHeight="1" x14ac:dyDescent="0.25">
      <c r="A63" s="88"/>
      <c r="B63" s="98"/>
      <c r="C63" s="98"/>
      <c r="D63" s="88"/>
      <c r="E63" s="41" t="s">
        <v>18</v>
      </c>
      <c r="F63" s="10" t="str">
        <f>IF(+'2020-2021'!F63=0,"",+'2020-2021'!F63)</f>
        <v/>
      </c>
      <c r="G63" s="52"/>
      <c r="H63" s="19">
        <v>0</v>
      </c>
      <c r="K63" s="19">
        <v>0</v>
      </c>
    </row>
    <row r="64" spans="1:14" ht="100.35" customHeight="1" x14ac:dyDescent="0.25">
      <c r="A64" s="42" t="s">
        <v>9</v>
      </c>
      <c r="B64" s="42" t="s">
        <v>10</v>
      </c>
      <c r="C64" s="42" t="s">
        <v>23</v>
      </c>
      <c r="D64" s="43" t="s">
        <v>22</v>
      </c>
      <c r="E64" s="43" t="s">
        <v>1</v>
      </c>
      <c r="F64" s="44" t="s">
        <v>43</v>
      </c>
      <c r="G64" s="45" t="s">
        <v>2</v>
      </c>
    </row>
    <row r="65" spans="1:11" ht="87" customHeight="1" x14ac:dyDescent="0.25">
      <c r="A65" s="88" t="str">
        <f>+H65</f>
        <v>c.</v>
      </c>
      <c r="B65" s="98" t="s">
        <v>15</v>
      </c>
      <c r="C65" s="98" t="s">
        <v>15</v>
      </c>
      <c r="D65" s="88"/>
      <c r="E65" s="3"/>
      <c r="F65" s="8"/>
      <c r="G65" s="50"/>
      <c r="H65" s="15" t="str" cm="1">
        <f t="array" ref="H65:H70">+'2020-2021'!A65:A70</f>
        <v>c.</v>
      </c>
      <c r="I65" s="15"/>
      <c r="J65" s="15"/>
      <c r="K65" s="15" t="str" cm="1">
        <f t="array" ref="K65:K70">+'2020-2021'!D65:D70</f>
        <v>c.</v>
      </c>
    </row>
    <row r="66" spans="1:11" ht="87" customHeight="1" x14ac:dyDescent="0.25">
      <c r="A66" s="88"/>
      <c r="B66" s="98"/>
      <c r="C66" s="98"/>
      <c r="D66" s="88"/>
      <c r="E66" s="4"/>
      <c r="F66" s="9"/>
      <c r="G66" s="51"/>
      <c r="H66" s="19">
        <v>0</v>
      </c>
      <c r="K66" s="19">
        <v>0</v>
      </c>
    </row>
    <row r="67" spans="1:11" ht="87" customHeight="1" x14ac:dyDescent="0.25">
      <c r="A67" s="88"/>
      <c r="B67" s="98"/>
      <c r="C67" s="98"/>
      <c r="D67" s="88"/>
      <c r="E67" s="4"/>
      <c r="F67" s="9"/>
      <c r="G67" s="51"/>
      <c r="H67" s="19">
        <v>0</v>
      </c>
      <c r="K67" s="19">
        <v>0</v>
      </c>
    </row>
    <row r="68" spans="1:11" ht="87" customHeight="1" x14ac:dyDescent="0.25">
      <c r="A68" s="88"/>
      <c r="B68" s="98"/>
      <c r="C68" s="98"/>
      <c r="D68" s="88"/>
      <c r="E68" s="4"/>
      <c r="F68" s="9"/>
      <c r="G68" s="51"/>
      <c r="H68" s="19">
        <v>0</v>
      </c>
      <c r="K68" s="19">
        <v>0</v>
      </c>
    </row>
    <row r="69" spans="1:11" ht="87" customHeight="1" x14ac:dyDescent="0.25">
      <c r="A69" s="88"/>
      <c r="B69" s="98"/>
      <c r="C69" s="98"/>
      <c r="D69" s="88"/>
      <c r="E69" s="41" t="s">
        <v>26</v>
      </c>
      <c r="F69" s="7" t="str">
        <f>IF(SUM(F65:F68)=0,"",SUM(F65:F68))</f>
        <v/>
      </c>
      <c r="G69" s="51"/>
      <c r="H69" s="19">
        <v>0</v>
      </c>
      <c r="K69" s="19">
        <v>0</v>
      </c>
    </row>
    <row r="70" spans="1:11" ht="87" customHeight="1" x14ac:dyDescent="0.25">
      <c r="A70" s="88"/>
      <c r="B70" s="98"/>
      <c r="C70" s="98"/>
      <c r="D70" s="88"/>
      <c r="E70" s="41" t="s">
        <v>18</v>
      </c>
      <c r="F70" s="10" t="str">
        <f>IF(+'2020-2021'!F70=0,"",+'2020-2021'!F70)</f>
        <v/>
      </c>
      <c r="G70" s="52"/>
      <c r="H70" s="19">
        <v>0</v>
      </c>
      <c r="K70" s="19">
        <v>0</v>
      </c>
    </row>
    <row r="71" spans="1:11" ht="39" customHeight="1" x14ac:dyDescent="0.25">
      <c r="A71" s="78" t="s">
        <v>24</v>
      </c>
      <c r="B71" s="79"/>
      <c r="C71" s="79"/>
      <c r="D71" s="79"/>
      <c r="E71" s="79"/>
      <c r="F71" s="79"/>
      <c r="G71" s="80"/>
    </row>
    <row r="72" spans="1:11" ht="330" customHeight="1" x14ac:dyDescent="0.25">
      <c r="A72" s="84" t="s">
        <v>75</v>
      </c>
      <c r="B72" s="82"/>
      <c r="C72" s="82"/>
      <c r="D72" s="82"/>
      <c r="E72" s="82"/>
      <c r="F72" s="82"/>
      <c r="G72" s="83"/>
    </row>
    <row r="73" spans="1:11" ht="330" customHeight="1" x14ac:dyDescent="0.25">
      <c r="A73" s="84"/>
      <c r="B73" s="82"/>
      <c r="C73" s="82"/>
      <c r="D73" s="82"/>
      <c r="E73" s="82"/>
      <c r="F73" s="82"/>
      <c r="G73" s="83"/>
    </row>
    <row r="74" spans="1:11" ht="330" customHeight="1" x14ac:dyDescent="0.25">
      <c r="A74" s="84"/>
      <c r="B74" s="82"/>
      <c r="C74" s="82"/>
      <c r="D74" s="82"/>
      <c r="E74" s="82"/>
      <c r="F74" s="82"/>
      <c r="G74" s="83"/>
    </row>
    <row r="75" spans="1:11" ht="330" customHeight="1" x14ac:dyDescent="0.25">
      <c r="A75" s="85"/>
      <c r="B75" s="86"/>
      <c r="C75" s="86"/>
      <c r="D75" s="86"/>
      <c r="E75" s="86"/>
      <c r="F75" s="86"/>
      <c r="G75" s="87"/>
    </row>
    <row r="76" spans="1:11" ht="39" customHeight="1" x14ac:dyDescent="0.25">
      <c r="A76" s="78" t="s">
        <v>25</v>
      </c>
      <c r="B76" s="79"/>
      <c r="C76" s="79"/>
      <c r="D76" s="79"/>
      <c r="E76" s="79"/>
      <c r="F76" s="79"/>
      <c r="G76" s="80"/>
    </row>
    <row r="77" spans="1:11" ht="330" customHeight="1" x14ac:dyDescent="0.25">
      <c r="A77" s="84" t="s">
        <v>126</v>
      </c>
      <c r="B77" s="82"/>
      <c r="C77" s="82"/>
      <c r="D77" s="82"/>
      <c r="E77" s="82"/>
      <c r="F77" s="82"/>
      <c r="G77" s="83"/>
    </row>
    <row r="78" spans="1:11" ht="330" customHeight="1" x14ac:dyDescent="0.25">
      <c r="A78" s="84"/>
      <c r="B78" s="82"/>
      <c r="C78" s="82"/>
      <c r="D78" s="82"/>
      <c r="E78" s="82"/>
      <c r="F78" s="82"/>
      <c r="G78" s="83"/>
    </row>
    <row r="79" spans="1:11" ht="330" customHeight="1" x14ac:dyDescent="0.25">
      <c r="A79" s="84"/>
      <c r="B79" s="82"/>
      <c r="C79" s="82"/>
      <c r="D79" s="82"/>
      <c r="E79" s="82"/>
      <c r="F79" s="82"/>
      <c r="G79" s="83"/>
    </row>
    <row r="80" spans="1:11" ht="330" customHeight="1" x14ac:dyDescent="0.25">
      <c r="A80" s="85"/>
      <c r="B80" s="86"/>
      <c r="C80" s="86"/>
      <c r="D80" s="86"/>
      <c r="E80" s="86"/>
      <c r="F80" s="86"/>
      <c r="G80" s="87"/>
    </row>
    <row r="81" s="19" customFormat="1" x14ac:dyDescent="0.25"/>
    <row r="82" s="19" customFormat="1" x14ac:dyDescent="0.25"/>
    <row r="83" s="19" customFormat="1" x14ac:dyDescent="0.25"/>
    <row r="84" s="19" customFormat="1" x14ac:dyDescent="0.25"/>
    <row r="85" s="19" customFormat="1" x14ac:dyDescent="0.25"/>
    <row r="86" s="19" customFormat="1" x14ac:dyDescent="0.25"/>
    <row r="87" s="19" customFormat="1" x14ac:dyDescent="0.25"/>
    <row r="88" s="19" customFormat="1" x14ac:dyDescent="0.25"/>
    <row r="89" s="19" customFormat="1" x14ac:dyDescent="0.25"/>
    <row r="90" s="19" customFormat="1" x14ac:dyDescent="0.25"/>
    <row r="91" s="19" customFormat="1" x14ac:dyDescent="0.25"/>
    <row r="92" s="19" customFormat="1" x14ac:dyDescent="0.25"/>
    <row r="93" s="19" customFormat="1" x14ac:dyDescent="0.25"/>
    <row r="94" s="19" customFormat="1" x14ac:dyDescent="0.25"/>
    <row r="95" s="19" customFormat="1" x14ac:dyDescent="0.25"/>
    <row r="96" s="19" customFormat="1" x14ac:dyDescent="0.25"/>
    <row r="97" spans="1:1" x14ac:dyDescent="0.25">
      <c r="A97" s="19"/>
    </row>
    <row r="98" spans="1:1" x14ac:dyDescent="0.25">
      <c r="A98" s="19"/>
    </row>
    <row r="99" spans="1:1" x14ac:dyDescent="0.25">
      <c r="A99" s="19"/>
    </row>
    <row r="100" spans="1:1" x14ac:dyDescent="0.25">
      <c r="A100" s="19"/>
    </row>
    <row r="101" spans="1:1" x14ac:dyDescent="0.25">
      <c r="A101" s="19"/>
    </row>
    <row r="102" spans="1:1" x14ac:dyDescent="0.25">
      <c r="A102" s="19"/>
    </row>
    <row r="103" spans="1:1" x14ac:dyDescent="0.25">
      <c r="A103" s="19"/>
    </row>
    <row r="104" spans="1:1" x14ac:dyDescent="0.25">
      <c r="A104" s="19"/>
    </row>
    <row r="105" spans="1:1" x14ac:dyDescent="0.25">
      <c r="A105" s="19"/>
    </row>
    <row r="106" spans="1:1" x14ac:dyDescent="0.25">
      <c r="A106" s="19"/>
    </row>
    <row r="107" spans="1:1" x14ac:dyDescent="0.25">
      <c r="A107" s="19"/>
    </row>
    <row r="108" spans="1:1" x14ac:dyDescent="0.25">
      <c r="A108" s="19"/>
    </row>
    <row r="109" spans="1:1" x14ac:dyDescent="0.25">
      <c r="A109" s="19"/>
    </row>
    <row r="110" spans="1:1" x14ac:dyDescent="0.25">
      <c r="A110" s="19"/>
    </row>
    <row r="111" spans="1:1" x14ac:dyDescent="0.25">
      <c r="A111" s="19"/>
    </row>
    <row r="112" spans="1:1" x14ac:dyDescent="0.25">
      <c r="A112" s="19"/>
    </row>
    <row r="113" spans="1:1" x14ac:dyDescent="0.25">
      <c r="A113" s="19"/>
    </row>
    <row r="114" spans="1:1" x14ac:dyDescent="0.25">
      <c r="A114" s="19"/>
    </row>
    <row r="115" spans="1:1" x14ac:dyDescent="0.25">
      <c r="A115" s="19"/>
    </row>
    <row r="116" spans="1:1" x14ac:dyDescent="0.25">
      <c r="A116" s="19"/>
    </row>
    <row r="117" spans="1:1" x14ac:dyDescent="0.25">
      <c r="A117" s="19"/>
    </row>
    <row r="118" spans="1:1" x14ac:dyDescent="0.25">
      <c r="A118" s="19"/>
    </row>
    <row r="119" spans="1:1" x14ac:dyDescent="0.25">
      <c r="A119" s="19"/>
    </row>
    <row r="120" spans="1:1" x14ac:dyDescent="0.25">
      <c r="A120" s="19"/>
    </row>
    <row r="121" spans="1:1" x14ac:dyDescent="0.25">
      <c r="A121" s="19"/>
    </row>
    <row r="122" spans="1:1" x14ac:dyDescent="0.25">
      <c r="A122" s="19"/>
    </row>
    <row r="123" spans="1:1" x14ac:dyDescent="0.25">
      <c r="A123" s="19"/>
    </row>
    <row r="124" spans="1:1" x14ac:dyDescent="0.25">
      <c r="A124" s="19"/>
    </row>
    <row r="125" spans="1:1" x14ac:dyDescent="0.25">
      <c r="A125" s="19"/>
    </row>
    <row r="126" spans="1:1" x14ac:dyDescent="0.25">
      <c r="A126" s="19"/>
    </row>
    <row r="127" spans="1:1" x14ac:dyDescent="0.25">
      <c r="A127" s="19"/>
    </row>
  </sheetData>
  <mergeCells count="50">
    <mergeCell ref="A6:G6"/>
    <mergeCell ref="A1:G1"/>
    <mergeCell ref="A2:G2"/>
    <mergeCell ref="A3:G3"/>
    <mergeCell ref="A4:G4"/>
    <mergeCell ref="A5:G5"/>
    <mergeCell ref="A28:G28"/>
    <mergeCell ref="A8:A13"/>
    <mergeCell ref="B8:B13"/>
    <mergeCell ref="C8:C13"/>
    <mergeCell ref="D8:D13"/>
    <mergeCell ref="A14:A19"/>
    <mergeCell ref="B14:B19"/>
    <mergeCell ref="C14:C19"/>
    <mergeCell ref="D14:D19"/>
    <mergeCell ref="A21:A26"/>
    <mergeCell ref="B21:B26"/>
    <mergeCell ref="C21:C26"/>
    <mergeCell ref="D21:D26"/>
    <mergeCell ref="A27:G27"/>
    <mergeCell ref="A50:G50"/>
    <mergeCell ref="A30:A35"/>
    <mergeCell ref="B30:B35"/>
    <mergeCell ref="C30:C35"/>
    <mergeCell ref="D30:D35"/>
    <mergeCell ref="A37:A42"/>
    <mergeCell ref="B37:B42"/>
    <mergeCell ref="C37:C42"/>
    <mergeCell ref="D37:D42"/>
    <mergeCell ref="A43:A48"/>
    <mergeCell ref="B43:B48"/>
    <mergeCell ref="C43:C48"/>
    <mergeCell ref="D43:D48"/>
    <mergeCell ref="A49:G49"/>
    <mergeCell ref="A52:A57"/>
    <mergeCell ref="B52:B57"/>
    <mergeCell ref="C52:C57"/>
    <mergeCell ref="D52:D57"/>
    <mergeCell ref="A58:A63"/>
    <mergeCell ref="B58:B63"/>
    <mergeCell ref="C58:C63"/>
    <mergeCell ref="D58:D63"/>
    <mergeCell ref="A76:G76"/>
    <mergeCell ref="A77:G80"/>
    <mergeCell ref="A65:A70"/>
    <mergeCell ref="B65:B70"/>
    <mergeCell ref="C65:C70"/>
    <mergeCell ref="D65:D70"/>
    <mergeCell ref="A71:G71"/>
    <mergeCell ref="A72:G75"/>
  </mergeCells>
  <conditionalFormatting sqref="F8:F10">
    <cfRule type="expression" dxfId="695" priority="109">
      <formula>AND(TODAY()&gt;=#REF!,TODAY()&lt;#REF!)</formula>
    </cfRule>
  </conditionalFormatting>
  <conditionalFormatting sqref="F8:F10">
    <cfRule type="expression" dxfId="694" priority="110" stopIfTrue="1">
      <formula>NOT(AND(MAX(#REF!,#REF!)&gt;=#REF!,MIN(#REF!,#REF!)&lt;#REF!))</formula>
    </cfRule>
    <cfRule type="expression" dxfId="693" priority="111">
      <formula>AND(#REF!&gt;=#REF!,#REF!&lt;#REF!)</formula>
    </cfRule>
    <cfRule type="expression" dxfId="692" priority="112" stopIfTrue="1">
      <formula>AND(#REF!&gt;=#REF!,#REF!&lt;#REF!)</formula>
    </cfRule>
  </conditionalFormatting>
  <conditionalFormatting sqref="F11:F13">
    <cfRule type="expression" dxfId="691" priority="105">
      <formula>AND(TODAY()&gt;=#REF!,TODAY()&lt;#REF!)</formula>
    </cfRule>
  </conditionalFormatting>
  <conditionalFormatting sqref="F11:F13">
    <cfRule type="expression" dxfId="690" priority="106" stopIfTrue="1">
      <formula>NOT(AND(MAX(#REF!,#REF!)&gt;=#REF!,MIN(#REF!,#REF!)&lt;#REF!))</formula>
    </cfRule>
    <cfRule type="expression" dxfId="689" priority="107">
      <formula>AND(#REF!&gt;=#REF!,#REF!&lt;#REF!)</formula>
    </cfRule>
    <cfRule type="expression" dxfId="688" priority="108" stopIfTrue="1">
      <formula>AND(#REF!&gt;=#REF!,#REF!&lt;#REF!)</formula>
    </cfRule>
  </conditionalFormatting>
  <conditionalFormatting sqref="F17">
    <cfRule type="expression" dxfId="687" priority="89">
      <formula>AND(TODAY()&gt;=#REF!,TODAY()&lt;#REF!)</formula>
    </cfRule>
  </conditionalFormatting>
  <conditionalFormatting sqref="F30:F32">
    <cfRule type="expression" dxfId="686" priority="101">
      <formula>AND(TODAY()&gt;=#REF!,TODAY()&lt;#REF!)</formula>
    </cfRule>
  </conditionalFormatting>
  <conditionalFormatting sqref="F30:F32">
    <cfRule type="expression" dxfId="685" priority="102" stopIfTrue="1">
      <formula>NOT(AND(MAX(#REF!,#REF!)&gt;=#REF!,MIN(#REF!,#REF!)&lt;#REF!))</formula>
    </cfRule>
    <cfRule type="expression" dxfId="684" priority="103">
      <formula>AND(#REF!&gt;=#REF!,#REF!&lt;#REF!)</formula>
    </cfRule>
    <cfRule type="expression" dxfId="683" priority="104" stopIfTrue="1">
      <formula>AND(#REF!&gt;=#REF!,#REF!&lt;#REF!)</formula>
    </cfRule>
  </conditionalFormatting>
  <conditionalFormatting sqref="F14:F16">
    <cfRule type="expression" dxfId="682" priority="93">
      <formula>AND(TODAY()&gt;=#REF!,TODAY()&lt;#REF!)</formula>
    </cfRule>
  </conditionalFormatting>
  <conditionalFormatting sqref="F14:F16">
    <cfRule type="expression" dxfId="681" priority="94" stopIfTrue="1">
      <formula>NOT(AND(MAX(#REF!,#REF!)&gt;=#REF!,MIN(#REF!,#REF!)&lt;#REF!))</formula>
    </cfRule>
    <cfRule type="expression" dxfId="680" priority="95">
      <formula>AND(#REF!&gt;=#REF!,#REF!&lt;#REF!)</formula>
    </cfRule>
    <cfRule type="expression" dxfId="679" priority="96" stopIfTrue="1">
      <formula>AND(#REF!&gt;=#REF!,#REF!&lt;#REF!)</formula>
    </cfRule>
  </conditionalFormatting>
  <conditionalFormatting sqref="F17">
    <cfRule type="expression" dxfId="678" priority="90" stopIfTrue="1">
      <formula>NOT(AND(MAX(#REF!,#REF!)&gt;=#REF!,MIN(#REF!,#REF!)&lt;#REF!))</formula>
    </cfRule>
    <cfRule type="expression" dxfId="677" priority="91">
      <formula>AND(#REF!&gt;=#REF!,#REF!&lt;#REF!)</formula>
    </cfRule>
    <cfRule type="expression" dxfId="676" priority="92" stopIfTrue="1">
      <formula>AND(#REF!&gt;=#REF!,#REF!&lt;#REF!)</formula>
    </cfRule>
  </conditionalFormatting>
  <conditionalFormatting sqref="F24">
    <cfRule type="expression" dxfId="675" priority="81">
      <formula>AND(TODAY()&gt;=#REF!,TODAY()&lt;#REF!)</formula>
    </cfRule>
  </conditionalFormatting>
  <conditionalFormatting sqref="F21:F23">
    <cfRule type="expression" dxfId="674" priority="85">
      <formula>AND(TODAY()&gt;=#REF!,TODAY()&lt;#REF!)</formula>
    </cfRule>
  </conditionalFormatting>
  <conditionalFormatting sqref="F21:F23">
    <cfRule type="expression" dxfId="673" priority="86" stopIfTrue="1">
      <formula>NOT(AND(MAX(#REF!,#REF!)&gt;=#REF!,MIN(#REF!,#REF!)&lt;#REF!))</formula>
    </cfRule>
    <cfRule type="expression" dxfId="672" priority="87">
      <formula>AND(#REF!&gt;=#REF!,#REF!&lt;#REF!)</formula>
    </cfRule>
    <cfRule type="expression" dxfId="671" priority="88" stopIfTrue="1">
      <formula>AND(#REF!&gt;=#REF!,#REF!&lt;#REF!)</formula>
    </cfRule>
  </conditionalFormatting>
  <conditionalFormatting sqref="F24">
    <cfRule type="expression" dxfId="670" priority="82" stopIfTrue="1">
      <formula>NOT(AND(MAX(#REF!,#REF!)&gt;=#REF!,MIN(#REF!,#REF!)&lt;#REF!))</formula>
    </cfRule>
    <cfRule type="expression" dxfId="669" priority="83">
      <formula>AND(#REF!&gt;=#REF!,#REF!&lt;#REF!)</formula>
    </cfRule>
    <cfRule type="expression" dxfId="668" priority="84" stopIfTrue="1">
      <formula>AND(#REF!&gt;=#REF!,#REF!&lt;#REF!)</formula>
    </cfRule>
  </conditionalFormatting>
  <conditionalFormatting sqref="F40">
    <cfRule type="expression" dxfId="667" priority="73">
      <formula>AND(TODAY()&gt;=#REF!,TODAY()&lt;#REF!)</formula>
    </cfRule>
  </conditionalFormatting>
  <conditionalFormatting sqref="F37:F39">
    <cfRule type="expression" dxfId="666" priority="77">
      <formula>AND(TODAY()&gt;=#REF!,TODAY()&lt;#REF!)</formula>
    </cfRule>
  </conditionalFormatting>
  <conditionalFormatting sqref="F37:F39">
    <cfRule type="expression" dxfId="665" priority="78" stopIfTrue="1">
      <formula>NOT(AND(MAX(#REF!,#REF!)&gt;=#REF!,MIN(#REF!,#REF!)&lt;#REF!))</formula>
    </cfRule>
    <cfRule type="expression" dxfId="664" priority="79">
      <formula>AND(#REF!&gt;=#REF!,#REF!&lt;#REF!)</formula>
    </cfRule>
    <cfRule type="expression" dxfId="663" priority="80" stopIfTrue="1">
      <formula>AND(#REF!&gt;=#REF!,#REF!&lt;#REF!)</formula>
    </cfRule>
  </conditionalFormatting>
  <conditionalFormatting sqref="F40">
    <cfRule type="expression" dxfId="662" priority="74" stopIfTrue="1">
      <formula>NOT(AND(MAX(#REF!,#REF!)&gt;=#REF!,MIN(#REF!,#REF!)&lt;#REF!))</formula>
    </cfRule>
    <cfRule type="expression" dxfId="661" priority="75">
      <formula>AND(#REF!&gt;=#REF!,#REF!&lt;#REF!)</formula>
    </cfRule>
    <cfRule type="expression" dxfId="660" priority="76" stopIfTrue="1">
      <formula>AND(#REF!&gt;=#REF!,#REF!&lt;#REF!)</formula>
    </cfRule>
  </conditionalFormatting>
  <conditionalFormatting sqref="F46">
    <cfRule type="expression" dxfId="659" priority="65">
      <formula>AND(TODAY()&gt;=#REF!,TODAY()&lt;#REF!)</formula>
    </cfRule>
  </conditionalFormatting>
  <conditionalFormatting sqref="F43:F45">
    <cfRule type="expression" dxfId="658" priority="69">
      <formula>AND(TODAY()&gt;=#REF!,TODAY()&lt;#REF!)</formula>
    </cfRule>
  </conditionalFormatting>
  <conditionalFormatting sqref="F43:F45">
    <cfRule type="expression" dxfId="657" priority="70" stopIfTrue="1">
      <formula>NOT(AND(MAX(#REF!,#REF!)&gt;=#REF!,MIN(#REF!,#REF!)&lt;#REF!))</formula>
    </cfRule>
    <cfRule type="expression" dxfId="656" priority="71">
      <formula>AND(#REF!&gt;=#REF!,#REF!&lt;#REF!)</formula>
    </cfRule>
    <cfRule type="expression" dxfId="655" priority="72" stopIfTrue="1">
      <formula>AND(#REF!&gt;=#REF!,#REF!&lt;#REF!)</formula>
    </cfRule>
  </conditionalFormatting>
  <conditionalFormatting sqref="F46">
    <cfRule type="expression" dxfId="654" priority="66" stopIfTrue="1">
      <formula>NOT(AND(MAX(#REF!,#REF!)&gt;=#REF!,MIN(#REF!,#REF!)&lt;#REF!))</formula>
    </cfRule>
    <cfRule type="expression" dxfId="653" priority="67">
      <formula>AND(#REF!&gt;=#REF!,#REF!&lt;#REF!)</formula>
    </cfRule>
    <cfRule type="expression" dxfId="652" priority="68" stopIfTrue="1">
      <formula>AND(#REF!&gt;=#REF!,#REF!&lt;#REF!)</formula>
    </cfRule>
  </conditionalFormatting>
  <conditionalFormatting sqref="F52:F54">
    <cfRule type="expression" dxfId="651" priority="61">
      <formula>AND(TODAY()&gt;=#REF!,TODAY()&lt;#REF!)</formula>
    </cfRule>
  </conditionalFormatting>
  <conditionalFormatting sqref="F52:F54">
    <cfRule type="expression" dxfId="650" priority="62" stopIfTrue="1">
      <formula>NOT(AND(MAX(#REF!,#REF!)&gt;=#REF!,MIN(#REF!,#REF!)&lt;#REF!))</formula>
    </cfRule>
    <cfRule type="expression" dxfId="649" priority="63">
      <formula>AND(#REF!&gt;=#REF!,#REF!&lt;#REF!)</formula>
    </cfRule>
    <cfRule type="expression" dxfId="648" priority="64" stopIfTrue="1">
      <formula>AND(#REF!&gt;=#REF!,#REF!&lt;#REF!)</formula>
    </cfRule>
  </conditionalFormatting>
  <conditionalFormatting sqref="F61">
    <cfRule type="expression" dxfId="647" priority="49">
      <formula>AND(TODAY()&gt;=#REF!,TODAY()&lt;#REF!)</formula>
    </cfRule>
  </conditionalFormatting>
  <conditionalFormatting sqref="F58:F60">
    <cfRule type="expression" dxfId="646" priority="53">
      <formula>AND(TODAY()&gt;=#REF!,TODAY()&lt;#REF!)</formula>
    </cfRule>
  </conditionalFormatting>
  <conditionalFormatting sqref="F58:F60">
    <cfRule type="expression" dxfId="645" priority="54" stopIfTrue="1">
      <formula>NOT(AND(MAX(#REF!,#REF!)&gt;=#REF!,MIN(#REF!,#REF!)&lt;#REF!))</formula>
    </cfRule>
    <cfRule type="expression" dxfId="644" priority="55">
      <formula>AND(#REF!&gt;=#REF!,#REF!&lt;#REF!)</formula>
    </cfRule>
    <cfRule type="expression" dxfId="643" priority="56" stopIfTrue="1">
      <formula>AND(#REF!&gt;=#REF!,#REF!&lt;#REF!)</formula>
    </cfRule>
  </conditionalFormatting>
  <conditionalFormatting sqref="F61">
    <cfRule type="expression" dxfId="642" priority="50" stopIfTrue="1">
      <formula>NOT(AND(MAX(#REF!,#REF!)&gt;=#REF!,MIN(#REF!,#REF!)&lt;#REF!))</formula>
    </cfRule>
    <cfRule type="expression" dxfId="641" priority="51">
      <formula>AND(#REF!&gt;=#REF!,#REF!&lt;#REF!)</formula>
    </cfRule>
    <cfRule type="expression" dxfId="640" priority="52" stopIfTrue="1">
      <formula>AND(#REF!&gt;=#REF!,#REF!&lt;#REF!)</formula>
    </cfRule>
  </conditionalFormatting>
  <conditionalFormatting sqref="F68">
    <cfRule type="expression" dxfId="639" priority="41">
      <formula>AND(TODAY()&gt;=#REF!,TODAY()&lt;#REF!)</formula>
    </cfRule>
  </conditionalFormatting>
  <conditionalFormatting sqref="F65:F67">
    <cfRule type="expression" dxfId="638" priority="45">
      <formula>AND(TODAY()&gt;=#REF!,TODAY()&lt;#REF!)</formula>
    </cfRule>
  </conditionalFormatting>
  <conditionalFormatting sqref="F65:F67">
    <cfRule type="expression" dxfId="637" priority="46" stopIfTrue="1">
      <formula>NOT(AND(MAX(#REF!,#REF!)&gt;=#REF!,MIN(#REF!,#REF!)&lt;#REF!))</formula>
    </cfRule>
    <cfRule type="expression" dxfId="636" priority="47">
      <formula>AND(#REF!&gt;=#REF!,#REF!&lt;#REF!)</formula>
    </cfRule>
    <cfRule type="expression" dxfId="635" priority="48" stopIfTrue="1">
      <formula>AND(#REF!&gt;=#REF!,#REF!&lt;#REF!)</formula>
    </cfRule>
  </conditionalFormatting>
  <conditionalFormatting sqref="F68">
    <cfRule type="expression" dxfId="634" priority="42" stopIfTrue="1">
      <formula>NOT(AND(MAX(#REF!,#REF!)&gt;=#REF!,MIN(#REF!,#REF!)&lt;#REF!))</formula>
    </cfRule>
    <cfRule type="expression" dxfId="633" priority="43">
      <formula>AND(#REF!&gt;=#REF!,#REF!&lt;#REF!)</formula>
    </cfRule>
    <cfRule type="expression" dxfId="632" priority="44" stopIfTrue="1">
      <formula>AND(#REF!&gt;=#REF!,#REF!&lt;#REF!)</formula>
    </cfRule>
  </conditionalFormatting>
  <conditionalFormatting sqref="F18:F19">
    <cfRule type="expression" dxfId="631" priority="37">
      <formula>AND(TODAY()&gt;=#REF!,TODAY()&lt;#REF!)</formula>
    </cfRule>
  </conditionalFormatting>
  <conditionalFormatting sqref="F18:F19">
    <cfRule type="expression" dxfId="630" priority="38" stopIfTrue="1">
      <formula>NOT(AND(MAX(#REF!,#REF!)&gt;=#REF!,MIN(#REF!,#REF!)&lt;#REF!))</formula>
    </cfRule>
    <cfRule type="expression" dxfId="629" priority="39">
      <formula>AND(#REF!&gt;=#REF!,#REF!&lt;#REF!)</formula>
    </cfRule>
    <cfRule type="expression" dxfId="628" priority="40" stopIfTrue="1">
      <formula>AND(#REF!&gt;=#REF!,#REF!&lt;#REF!)</formula>
    </cfRule>
  </conditionalFormatting>
  <conditionalFormatting sqref="F25:F26">
    <cfRule type="expression" dxfId="627" priority="33">
      <formula>AND(TODAY()&gt;=#REF!,TODAY()&lt;#REF!)</formula>
    </cfRule>
  </conditionalFormatting>
  <conditionalFormatting sqref="F25:F26">
    <cfRule type="expression" dxfId="626" priority="34" stopIfTrue="1">
      <formula>NOT(AND(MAX(#REF!,#REF!)&gt;=#REF!,MIN(#REF!,#REF!)&lt;#REF!))</formula>
    </cfRule>
    <cfRule type="expression" dxfId="625" priority="35">
      <formula>AND(#REF!&gt;=#REF!,#REF!&lt;#REF!)</formula>
    </cfRule>
    <cfRule type="expression" dxfId="624" priority="36" stopIfTrue="1">
      <formula>AND(#REF!&gt;=#REF!,#REF!&lt;#REF!)</formula>
    </cfRule>
  </conditionalFormatting>
  <conditionalFormatting sqref="F34:F35">
    <cfRule type="expression" dxfId="623" priority="29">
      <formula>AND(TODAY()&gt;=#REF!,TODAY()&lt;#REF!)</formula>
    </cfRule>
  </conditionalFormatting>
  <conditionalFormatting sqref="F34:F35">
    <cfRule type="expression" dxfId="622" priority="30" stopIfTrue="1">
      <formula>NOT(AND(MAX(#REF!,#REF!)&gt;=#REF!,MIN(#REF!,#REF!)&lt;#REF!))</formula>
    </cfRule>
    <cfRule type="expression" dxfId="621" priority="31">
      <formula>AND(#REF!&gt;=#REF!,#REF!&lt;#REF!)</formula>
    </cfRule>
    <cfRule type="expression" dxfId="620" priority="32" stopIfTrue="1">
      <formula>AND(#REF!&gt;=#REF!,#REF!&lt;#REF!)</formula>
    </cfRule>
  </conditionalFormatting>
  <conditionalFormatting sqref="F41:F42">
    <cfRule type="expression" dxfId="619" priority="25">
      <formula>AND(TODAY()&gt;=#REF!,TODAY()&lt;#REF!)</formula>
    </cfRule>
  </conditionalFormatting>
  <conditionalFormatting sqref="F41:F42">
    <cfRule type="expression" dxfId="618" priority="26" stopIfTrue="1">
      <formula>NOT(AND(MAX(#REF!,#REF!)&gt;=#REF!,MIN(#REF!,#REF!)&lt;#REF!))</formula>
    </cfRule>
    <cfRule type="expression" dxfId="617" priority="27">
      <formula>AND(#REF!&gt;=#REF!,#REF!&lt;#REF!)</formula>
    </cfRule>
    <cfRule type="expression" dxfId="616" priority="28" stopIfTrue="1">
      <formula>AND(#REF!&gt;=#REF!,#REF!&lt;#REF!)</formula>
    </cfRule>
  </conditionalFormatting>
  <conditionalFormatting sqref="F47:F48">
    <cfRule type="expression" dxfId="615" priority="21">
      <formula>AND(TODAY()&gt;=#REF!,TODAY()&lt;#REF!)</formula>
    </cfRule>
  </conditionalFormatting>
  <conditionalFormatting sqref="F47:F48">
    <cfRule type="expression" dxfId="614" priority="22" stopIfTrue="1">
      <formula>NOT(AND(MAX(#REF!,#REF!)&gt;=#REF!,MIN(#REF!,#REF!)&lt;#REF!))</formula>
    </cfRule>
    <cfRule type="expression" dxfId="613" priority="23">
      <formula>AND(#REF!&gt;=#REF!,#REF!&lt;#REF!)</formula>
    </cfRule>
    <cfRule type="expression" dxfId="612" priority="24" stopIfTrue="1">
      <formula>AND(#REF!&gt;=#REF!,#REF!&lt;#REF!)</formula>
    </cfRule>
  </conditionalFormatting>
  <conditionalFormatting sqref="F56:F57">
    <cfRule type="expression" dxfId="611" priority="17">
      <formula>AND(TODAY()&gt;=#REF!,TODAY()&lt;#REF!)</formula>
    </cfRule>
  </conditionalFormatting>
  <conditionalFormatting sqref="F56:F57">
    <cfRule type="expression" dxfId="610" priority="18" stopIfTrue="1">
      <formula>NOT(AND(MAX(#REF!,#REF!)&gt;=#REF!,MIN(#REF!,#REF!)&lt;#REF!))</formula>
    </cfRule>
    <cfRule type="expression" dxfId="609" priority="19">
      <formula>AND(#REF!&gt;=#REF!,#REF!&lt;#REF!)</formula>
    </cfRule>
    <cfRule type="expression" dxfId="608" priority="20" stopIfTrue="1">
      <formula>AND(#REF!&gt;=#REF!,#REF!&lt;#REF!)</formula>
    </cfRule>
  </conditionalFormatting>
  <conditionalFormatting sqref="F62:F63">
    <cfRule type="expression" dxfId="607" priority="13">
      <formula>AND(TODAY()&gt;=#REF!,TODAY()&lt;#REF!)</formula>
    </cfRule>
  </conditionalFormatting>
  <conditionalFormatting sqref="F62:F63">
    <cfRule type="expression" dxfId="606" priority="14" stopIfTrue="1">
      <formula>NOT(AND(MAX(#REF!,#REF!)&gt;=#REF!,MIN(#REF!,#REF!)&lt;#REF!))</formula>
    </cfRule>
    <cfRule type="expression" dxfId="605" priority="15">
      <formula>AND(#REF!&gt;=#REF!,#REF!&lt;#REF!)</formula>
    </cfRule>
    <cfRule type="expression" dxfId="604" priority="16" stopIfTrue="1">
      <formula>AND(#REF!&gt;=#REF!,#REF!&lt;#REF!)</formula>
    </cfRule>
  </conditionalFormatting>
  <conditionalFormatting sqref="F69:F70">
    <cfRule type="expression" dxfId="603" priority="9">
      <formula>AND(TODAY()&gt;=#REF!,TODAY()&lt;#REF!)</formula>
    </cfRule>
  </conditionalFormatting>
  <conditionalFormatting sqref="F69:F70">
    <cfRule type="expression" dxfId="602" priority="10" stopIfTrue="1">
      <formula>NOT(AND(MAX(#REF!,#REF!)&gt;=#REF!,MIN(#REF!,#REF!)&lt;#REF!))</formula>
    </cfRule>
    <cfRule type="expression" dxfId="601" priority="11">
      <formula>AND(#REF!&gt;=#REF!,#REF!&lt;#REF!)</formula>
    </cfRule>
    <cfRule type="expression" dxfId="600" priority="12" stopIfTrue="1">
      <formula>AND(#REF!&gt;=#REF!,#REF!&lt;#REF!)</formula>
    </cfRule>
  </conditionalFormatting>
  <conditionalFormatting sqref="F33">
    <cfRule type="expression" dxfId="599" priority="5">
      <formula>AND(TODAY()&gt;=#REF!,TODAY()&lt;#REF!)</formula>
    </cfRule>
  </conditionalFormatting>
  <conditionalFormatting sqref="F33">
    <cfRule type="expression" dxfId="598" priority="6" stopIfTrue="1">
      <formula>NOT(AND(MAX(#REF!,#REF!)&gt;=#REF!,MIN(#REF!,#REF!)&lt;#REF!))</formula>
    </cfRule>
    <cfRule type="expression" dxfId="597" priority="7">
      <formula>AND(#REF!&gt;=#REF!,#REF!&lt;#REF!)</formula>
    </cfRule>
    <cfRule type="expression" dxfId="596" priority="8" stopIfTrue="1">
      <formula>AND(#REF!&gt;=#REF!,#REF!&lt;#REF!)</formula>
    </cfRule>
  </conditionalFormatting>
  <conditionalFormatting sqref="F55">
    <cfRule type="expression" dxfId="595" priority="1">
      <formula>AND(TODAY()&gt;=#REF!,TODAY()&lt;#REF!)</formula>
    </cfRule>
  </conditionalFormatting>
  <conditionalFormatting sqref="F55">
    <cfRule type="expression" dxfId="594" priority="2" stopIfTrue="1">
      <formula>NOT(AND(MAX(#REF!,#REF!)&gt;=#REF!,MIN(#REF!,#REF!)&lt;#REF!))</formula>
    </cfRule>
    <cfRule type="expression" dxfId="593" priority="3">
      <formula>AND(#REF!&gt;=#REF!,#REF!&lt;#REF!)</formula>
    </cfRule>
    <cfRule type="expression" dxfId="592"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6" manualBreakCount="6">
    <brk id="19" max="16383" man="1"/>
    <brk id="35" max="16383" man="1"/>
    <brk id="48" max="16383" man="1"/>
    <brk id="63" max="16383" man="1"/>
    <brk id="70" max="6" man="1"/>
    <brk id="7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27"/>
  <sheetViews>
    <sheetView showGridLines="0" showRuler="0" topLeftCell="A73" zoomScale="40" zoomScaleNormal="40" zoomScalePageLayoutView="70" workbookViewId="0">
      <selection activeCell="A77" sqref="A77:G80"/>
    </sheetView>
  </sheetViews>
  <sheetFormatPr defaultColWidth="9" defaultRowHeight="15.75" x14ac:dyDescent="0.25"/>
  <cols>
    <col min="1" max="1" width="45.75" style="53" customWidth="1"/>
    <col min="2" max="2" width="57.25" style="19" customWidth="1"/>
    <col min="3" max="3" width="48.75" style="19" customWidth="1"/>
    <col min="4" max="4" width="47.75" style="19" customWidth="1"/>
    <col min="5" max="5" width="33.5" style="19" customWidth="1"/>
    <col min="6" max="6" width="22.75" style="19" customWidth="1"/>
    <col min="7" max="7" width="110.75" style="19" customWidth="1"/>
    <col min="8" max="8" width="174.75" style="19" hidden="1" customWidth="1"/>
    <col min="9" max="14" width="9" style="19" hidden="1" customWidth="1"/>
    <col min="15" max="16384" width="9" style="19"/>
  </cols>
  <sheetData>
    <row r="1" spans="1:14" ht="42" x14ac:dyDescent="0.25">
      <c r="A1" s="102" t="s">
        <v>28</v>
      </c>
      <c r="B1" s="102"/>
      <c r="C1" s="102"/>
      <c r="D1" s="102"/>
      <c r="E1" s="102"/>
      <c r="F1" s="102"/>
      <c r="G1" s="102"/>
    </row>
    <row r="2" spans="1:14" ht="40.5" x14ac:dyDescent="0.25">
      <c r="A2" s="103" t="str">
        <f>+H2</f>
        <v>Population Domain: Adolescents</v>
      </c>
      <c r="B2" s="103"/>
      <c r="C2" s="103"/>
      <c r="D2" s="103"/>
      <c r="E2" s="103"/>
      <c r="F2" s="103"/>
      <c r="G2" s="103"/>
      <c r="H2" s="19" t="str" cm="1">
        <f t="array" ref="H2:N2">+'2020-2021'!A2:G2</f>
        <v>Population Domain: Adolescents</v>
      </c>
      <c r="I2" s="19">
        <v>0</v>
      </c>
      <c r="J2" s="19">
        <v>0</v>
      </c>
      <c r="K2" s="19">
        <v>0</v>
      </c>
      <c r="L2" s="19">
        <v>0</v>
      </c>
      <c r="M2" s="19">
        <v>0</v>
      </c>
      <c r="N2" s="19">
        <v>0</v>
      </c>
    </row>
    <row r="3" spans="1:14" ht="37.5" x14ac:dyDescent="0.25">
      <c r="A3" s="104" t="str">
        <f>+H3</f>
        <v>Priority Need: Adolescent well visit, with an emphasis on overall health including depression screening, obesity prevention and immunization</v>
      </c>
      <c r="B3" s="105"/>
      <c r="C3" s="105"/>
      <c r="D3" s="105"/>
      <c r="E3" s="105"/>
      <c r="F3" s="105"/>
      <c r="G3" s="105"/>
      <c r="H3" s="19" t="str" cm="1">
        <f t="array" ref="H3:N3">+'2020-2021'!A3:G3</f>
        <v>Priority Need: Adolescent well visit, with an emphasis on overall health including depression screening, obesity prevention and immunization</v>
      </c>
      <c r="I3" s="19">
        <v>0</v>
      </c>
      <c r="J3" s="19">
        <v>0</v>
      </c>
      <c r="K3" s="19">
        <v>0</v>
      </c>
      <c r="L3" s="19">
        <v>0</v>
      </c>
      <c r="M3" s="19">
        <v>0</v>
      </c>
      <c r="N3" s="19">
        <v>0</v>
      </c>
    </row>
    <row r="4" spans="1:14" ht="34.5" x14ac:dyDescent="0.25">
      <c r="A4" s="106" t="str">
        <f>+H4</f>
        <v xml:space="preserve">NPM#10: Percent of adolescents, ages 12-17, with a preventive medical visit in the past year </v>
      </c>
      <c r="B4" s="107"/>
      <c r="C4" s="107"/>
      <c r="D4" s="107"/>
      <c r="E4" s="107"/>
      <c r="F4" s="107"/>
      <c r="G4" s="107"/>
      <c r="H4" s="19" t="str" cm="1">
        <f t="array" ref="H4:N4">+'2020-2021'!A4:G4</f>
        <v xml:space="preserve">NPM#10: Percent of adolescents, ages 12-17, with a preventive medical visit in the past year </v>
      </c>
      <c r="I4" s="19">
        <v>0</v>
      </c>
      <c r="J4" s="19">
        <v>0</v>
      </c>
      <c r="K4" s="19">
        <v>0</v>
      </c>
      <c r="L4" s="19">
        <v>0</v>
      </c>
      <c r="M4" s="19">
        <v>0</v>
      </c>
      <c r="N4" s="19">
        <v>0</v>
      </c>
    </row>
    <row r="5" spans="1:14" s="15" customFormat="1" ht="39" customHeight="1" x14ac:dyDescent="0.25">
      <c r="A5" s="108" t="s">
        <v>7</v>
      </c>
      <c r="B5" s="109"/>
      <c r="C5" s="109"/>
      <c r="D5" s="109"/>
      <c r="E5" s="109"/>
      <c r="F5" s="109"/>
      <c r="G5" s="110"/>
      <c r="H5" s="19"/>
    </row>
    <row r="6" spans="1:14" s="15" customFormat="1" ht="67.900000000000006" customHeight="1" x14ac:dyDescent="0.25">
      <c r="A6" s="85" t="s">
        <v>85</v>
      </c>
      <c r="B6" s="86"/>
      <c r="C6" s="86"/>
      <c r="D6" s="86"/>
      <c r="E6" s="86"/>
      <c r="F6" s="86"/>
      <c r="G6" s="87"/>
      <c r="H6" s="19" t="e" cm="1">
        <f t="array" ref="H6:N6">+IF('2021-2022'!A6:G6="","",'2021-2022'!A6:G6)</f>
        <v>#VALUE!</v>
      </c>
      <c r="I6" s="15" t="str">
        <v/>
      </c>
      <c r="J6" s="15" t="str">
        <v/>
      </c>
      <c r="K6" s="15" t="str">
        <v/>
      </c>
      <c r="L6" s="15" t="str">
        <v/>
      </c>
      <c r="M6" s="15" t="str">
        <v/>
      </c>
      <c r="N6" s="15" t="str">
        <v/>
      </c>
    </row>
    <row r="7" spans="1:14" s="15" customFormat="1" ht="100.35" customHeight="1" x14ac:dyDescent="0.3">
      <c r="A7" s="13" t="s">
        <v>9</v>
      </c>
      <c r="B7" s="13" t="s">
        <v>10</v>
      </c>
      <c r="C7" s="13" t="s">
        <v>23</v>
      </c>
      <c r="D7" s="22" t="s">
        <v>22</v>
      </c>
      <c r="E7" s="22" t="s">
        <v>1</v>
      </c>
      <c r="F7" s="23" t="s">
        <v>43</v>
      </c>
      <c r="G7" s="24" t="s">
        <v>2</v>
      </c>
    </row>
    <row r="8" spans="1:14" s="15" customFormat="1" ht="87" customHeight="1" x14ac:dyDescent="0.3">
      <c r="A8" s="88" t="s">
        <v>107</v>
      </c>
      <c r="B8" s="98" t="s">
        <v>106</v>
      </c>
      <c r="C8" s="98" t="s">
        <v>102</v>
      </c>
      <c r="D8" s="88" t="str">
        <f t="shared" ref="D8" si="0">+K8</f>
        <v xml:space="preserve">a. </v>
      </c>
      <c r="E8" s="3" t="s">
        <v>27</v>
      </c>
      <c r="F8" s="8"/>
      <c r="G8" s="50"/>
      <c r="H8" s="15" t="str" cm="1">
        <f t="array" ref="H8:H13">+'2021-2022'!A8:A13</f>
        <v>a. Engage tribal nations and other existing adolescent groups to consult in activites related to adolescent health.</v>
      </c>
      <c r="K8" s="15" t="str" cm="1">
        <f t="array" ref="K8:K13">+'2021-2022'!D8:D13</f>
        <v xml:space="preserve">a. </v>
      </c>
    </row>
    <row r="9" spans="1:14" s="15" customFormat="1" ht="87" customHeight="1" x14ac:dyDescent="0.3">
      <c r="A9" s="88"/>
      <c r="B9" s="98"/>
      <c r="C9" s="98"/>
      <c r="D9" s="88"/>
      <c r="E9" s="4" t="s">
        <v>4</v>
      </c>
      <c r="F9" s="9"/>
      <c r="G9" s="51"/>
      <c r="H9" s="15">
        <v>0</v>
      </c>
      <c r="K9" s="15">
        <v>0</v>
      </c>
    </row>
    <row r="10" spans="1:14" s="15" customFormat="1" ht="87" customHeight="1" x14ac:dyDescent="0.3">
      <c r="A10" s="88"/>
      <c r="B10" s="98"/>
      <c r="C10" s="98"/>
      <c r="D10" s="88"/>
      <c r="E10" s="4" t="s">
        <v>6</v>
      </c>
      <c r="F10" s="9"/>
      <c r="G10" s="51"/>
      <c r="H10" s="15">
        <v>0</v>
      </c>
      <c r="K10" s="15">
        <v>0</v>
      </c>
    </row>
    <row r="11" spans="1:14" s="15" customFormat="1" ht="87" customHeight="1" x14ac:dyDescent="0.3">
      <c r="A11" s="88"/>
      <c r="B11" s="98"/>
      <c r="C11" s="98"/>
      <c r="D11" s="88"/>
      <c r="E11" s="4" t="s">
        <v>5</v>
      </c>
      <c r="F11" s="9"/>
      <c r="G11" s="51"/>
      <c r="H11" s="15">
        <v>0</v>
      </c>
      <c r="K11" s="15">
        <v>0</v>
      </c>
    </row>
    <row r="12" spans="1:14" s="15" customFormat="1" ht="87" customHeight="1" x14ac:dyDescent="0.3">
      <c r="A12" s="88"/>
      <c r="B12" s="98"/>
      <c r="C12" s="98"/>
      <c r="D12" s="88"/>
      <c r="E12" s="2" t="s">
        <v>29</v>
      </c>
      <c r="F12" s="5" t="str">
        <f>IF(SUM(F8:F11)=0,"",SUM(F8:F11))</f>
        <v/>
      </c>
      <c r="G12" s="51"/>
      <c r="H12" s="15">
        <v>0</v>
      </c>
      <c r="K12" s="15">
        <v>0</v>
      </c>
    </row>
    <row r="13" spans="1:14" s="15" customFormat="1" ht="409.6" customHeight="1" x14ac:dyDescent="0.3">
      <c r="A13" s="88"/>
      <c r="B13" s="98"/>
      <c r="C13" s="98"/>
      <c r="D13" s="88"/>
      <c r="E13" s="2" t="s">
        <v>18</v>
      </c>
      <c r="F13" s="12">
        <f>IF(+'2021-2022'!F13=0,"",+'2021-2022'!F13)</f>
        <v>100</v>
      </c>
      <c r="G13" s="52"/>
      <c r="H13" s="15">
        <v>0</v>
      </c>
      <c r="K13" s="15">
        <v>0</v>
      </c>
    </row>
    <row r="14" spans="1:14" s="15" customFormat="1" ht="87" customHeight="1" x14ac:dyDescent="0.3">
      <c r="A14" s="88" t="str">
        <f>+H14</f>
        <v xml:space="preserve"> b. Encourage youth to take charge of their own health.</v>
      </c>
      <c r="B14" s="98" t="s">
        <v>103</v>
      </c>
      <c r="C14" s="98" t="s">
        <v>96</v>
      </c>
      <c r="D14" s="88" t="str">
        <f t="shared" ref="D14" si="1">+K14</f>
        <v>b.</v>
      </c>
      <c r="E14" s="3" t="s">
        <v>27</v>
      </c>
      <c r="F14" s="8"/>
      <c r="G14" s="50"/>
      <c r="H14" s="15" t="str" cm="1">
        <f t="array" ref="H14:H19">+'2021-2022'!A14:A19</f>
        <v xml:space="preserve"> b. Encourage youth to take charge of their own health.</v>
      </c>
      <c r="K14" s="15" t="str" cm="1">
        <f t="array" ref="K14:K19">+'2021-2022'!D14:D19</f>
        <v>b.</v>
      </c>
    </row>
    <row r="15" spans="1:14" s="15" customFormat="1" ht="87" customHeight="1" x14ac:dyDescent="0.3">
      <c r="A15" s="88"/>
      <c r="B15" s="98"/>
      <c r="C15" s="98"/>
      <c r="D15" s="88"/>
      <c r="E15" s="4" t="s">
        <v>4</v>
      </c>
      <c r="F15" s="9"/>
      <c r="G15" s="51"/>
      <c r="H15" s="15">
        <v>0</v>
      </c>
      <c r="K15" s="15">
        <v>0</v>
      </c>
    </row>
    <row r="16" spans="1:14" s="15" customFormat="1" ht="87" customHeight="1" x14ac:dyDescent="0.3">
      <c r="A16" s="88"/>
      <c r="B16" s="98"/>
      <c r="C16" s="98"/>
      <c r="D16" s="88"/>
      <c r="E16" s="4" t="s">
        <v>6</v>
      </c>
      <c r="F16" s="9"/>
      <c r="G16" s="51"/>
      <c r="H16" s="15">
        <v>0</v>
      </c>
      <c r="K16" s="15">
        <v>0</v>
      </c>
    </row>
    <row r="17" spans="1:14" s="15" customFormat="1" ht="51" customHeight="1" x14ac:dyDescent="0.3">
      <c r="A17" s="88"/>
      <c r="B17" s="98"/>
      <c r="C17" s="98"/>
      <c r="D17" s="88"/>
      <c r="E17" s="4" t="s">
        <v>5</v>
      </c>
      <c r="F17" s="9"/>
      <c r="G17" s="51"/>
      <c r="H17" s="15">
        <v>0</v>
      </c>
      <c r="K17" s="15">
        <v>0</v>
      </c>
    </row>
    <row r="18" spans="1:14" s="15" customFormat="1" ht="87" hidden="1" customHeight="1" x14ac:dyDescent="0.3">
      <c r="A18" s="88"/>
      <c r="B18" s="98"/>
      <c r="C18" s="98"/>
      <c r="D18" s="88"/>
      <c r="E18" s="2" t="s">
        <v>29</v>
      </c>
      <c r="F18" s="5" t="str">
        <f>IF(SUM(F14:F17)=0,"",SUM(F14:F17))</f>
        <v/>
      </c>
      <c r="G18" s="51"/>
      <c r="H18" s="15">
        <v>0</v>
      </c>
      <c r="K18" s="15">
        <v>0</v>
      </c>
    </row>
    <row r="19" spans="1:14" s="15" customFormat="1" ht="87" hidden="1" customHeight="1" x14ac:dyDescent="0.3">
      <c r="A19" s="88"/>
      <c r="B19" s="98"/>
      <c r="C19" s="98"/>
      <c r="D19" s="88"/>
      <c r="E19" s="2" t="s">
        <v>18</v>
      </c>
      <c r="F19" s="12" t="str">
        <f>IF(+'2021-2022'!F19=0,"",+'2021-2022'!F19)</f>
        <v/>
      </c>
      <c r="G19" s="52"/>
      <c r="H19" s="15">
        <v>0</v>
      </c>
      <c r="K19" s="15">
        <v>0</v>
      </c>
    </row>
    <row r="20" spans="1:14" s="15" customFormat="1" ht="100.35" customHeight="1" x14ac:dyDescent="0.3">
      <c r="A20" s="13" t="s">
        <v>9</v>
      </c>
      <c r="B20" s="13" t="s">
        <v>10</v>
      </c>
      <c r="C20" s="13" t="s">
        <v>23</v>
      </c>
      <c r="D20" s="22" t="s">
        <v>22</v>
      </c>
      <c r="E20" s="22" t="s">
        <v>1</v>
      </c>
      <c r="F20" s="23" t="s">
        <v>43</v>
      </c>
      <c r="G20" s="24" t="s">
        <v>2</v>
      </c>
    </row>
    <row r="21" spans="1:14" s="15" customFormat="1" ht="87" customHeight="1" x14ac:dyDescent="0.3">
      <c r="A21" s="88" t="str">
        <f>+H21</f>
        <v>c.</v>
      </c>
      <c r="B21" s="98" t="s">
        <v>15</v>
      </c>
      <c r="C21" s="98" t="s">
        <v>15</v>
      </c>
      <c r="D21" s="88" t="str">
        <f t="shared" ref="D21" si="2">+K21</f>
        <v>c.</v>
      </c>
      <c r="E21" s="3" t="s">
        <v>27</v>
      </c>
      <c r="F21" s="8"/>
      <c r="G21" s="50"/>
      <c r="H21" s="15" t="str" cm="1">
        <f t="array" ref="H21:H26">+'2021-2022'!A21:A26</f>
        <v>c.</v>
      </c>
      <c r="K21" s="15" t="str" cm="1">
        <f t="array" ref="K21:K26">+'2021-2022'!D21:D26</f>
        <v>c.</v>
      </c>
    </row>
    <row r="22" spans="1:14" ht="87" customHeight="1" x14ac:dyDescent="0.25">
      <c r="A22" s="88"/>
      <c r="B22" s="98"/>
      <c r="C22" s="98"/>
      <c r="D22" s="88"/>
      <c r="E22" s="4" t="s">
        <v>4</v>
      </c>
      <c r="F22" s="9"/>
      <c r="G22" s="51"/>
      <c r="H22" s="19">
        <v>0</v>
      </c>
      <c r="K22" s="19">
        <v>0</v>
      </c>
    </row>
    <row r="23" spans="1:14" ht="87" customHeight="1" x14ac:dyDescent="0.25">
      <c r="A23" s="88"/>
      <c r="B23" s="98"/>
      <c r="C23" s="98"/>
      <c r="D23" s="88"/>
      <c r="E23" s="4" t="s">
        <v>6</v>
      </c>
      <c r="F23" s="9"/>
      <c r="G23" s="51"/>
      <c r="H23" s="19">
        <v>0</v>
      </c>
      <c r="K23" s="19">
        <v>0</v>
      </c>
    </row>
    <row r="24" spans="1:14" ht="87" customHeight="1" x14ac:dyDescent="0.25">
      <c r="A24" s="88"/>
      <c r="B24" s="98"/>
      <c r="C24" s="98"/>
      <c r="D24" s="88"/>
      <c r="E24" s="4" t="s">
        <v>5</v>
      </c>
      <c r="F24" s="9"/>
      <c r="G24" s="51"/>
      <c r="H24" s="19">
        <v>0</v>
      </c>
      <c r="K24" s="19">
        <v>0</v>
      </c>
    </row>
    <row r="25" spans="1:14" ht="87" customHeight="1" x14ac:dyDescent="0.25">
      <c r="A25" s="88"/>
      <c r="B25" s="98"/>
      <c r="C25" s="98"/>
      <c r="D25" s="88"/>
      <c r="E25" s="2" t="s">
        <v>29</v>
      </c>
      <c r="F25" s="5" t="str">
        <f>IF(SUM(F21:F24)=0,"",SUM(F21:F24))</f>
        <v/>
      </c>
      <c r="G25" s="51"/>
      <c r="H25" s="19">
        <v>0</v>
      </c>
      <c r="K25" s="19">
        <v>0</v>
      </c>
    </row>
    <row r="26" spans="1:14" ht="87" customHeight="1" x14ac:dyDescent="0.25">
      <c r="A26" s="88"/>
      <c r="B26" s="98"/>
      <c r="C26" s="98"/>
      <c r="D26" s="88"/>
      <c r="E26" s="2" t="s">
        <v>18</v>
      </c>
      <c r="F26" s="12" t="str">
        <f>IF(+'2021-2022'!F26=0,"",+'2021-2022'!F26)</f>
        <v/>
      </c>
      <c r="G26" s="52"/>
      <c r="H26" s="19">
        <v>0</v>
      </c>
      <c r="K26" s="19">
        <v>0</v>
      </c>
    </row>
    <row r="27" spans="1:14" ht="39" customHeight="1" x14ac:dyDescent="0.25">
      <c r="A27" s="99" t="s">
        <v>8</v>
      </c>
      <c r="B27" s="100"/>
      <c r="C27" s="100"/>
      <c r="D27" s="100"/>
      <c r="E27" s="100"/>
      <c r="F27" s="100"/>
      <c r="G27" s="101"/>
    </row>
    <row r="28" spans="1:14" ht="67.900000000000006" customHeight="1" x14ac:dyDescent="0.25">
      <c r="A28" s="85" t="str">
        <f>+H28</f>
        <v>Title V will collaborate with partners to develop strategies, braid and layer resources, and implement activities that promote adolescent health and safety by September 30, 2025.</v>
      </c>
      <c r="B28" s="86"/>
      <c r="C28" s="86"/>
      <c r="D28" s="86"/>
      <c r="E28" s="86"/>
      <c r="F28" s="86"/>
      <c r="G28" s="87"/>
      <c r="H28" s="19" t="str" cm="1">
        <f t="array" ref="H28:N28">+IF('2021-2022'!A28:G28="","",'2021-2022'!A28:G28)</f>
        <v>Title V will collaborate with partners to develop strategies, braid and layer resources, and implement activities that promote adolescent health and safety by September 30, 2025.</v>
      </c>
      <c r="I28" s="19" t="str">
        <v/>
      </c>
      <c r="J28" s="19" t="str">
        <v/>
      </c>
      <c r="K28" s="19" t="str">
        <v/>
      </c>
      <c r="L28" s="19" t="str">
        <v/>
      </c>
      <c r="M28" s="19" t="str">
        <v/>
      </c>
      <c r="N28" s="19" t="str">
        <v/>
      </c>
    </row>
    <row r="29" spans="1:14" s="20" customFormat="1" ht="100.35" customHeight="1" x14ac:dyDescent="0.4">
      <c r="A29" s="28" t="s">
        <v>9</v>
      </c>
      <c r="B29" s="28" t="s">
        <v>10</v>
      </c>
      <c r="C29" s="28" t="s">
        <v>23</v>
      </c>
      <c r="D29" s="29" t="s">
        <v>22</v>
      </c>
      <c r="E29" s="29" t="s">
        <v>1</v>
      </c>
      <c r="F29" s="30" t="s">
        <v>43</v>
      </c>
      <c r="G29" s="31" t="s">
        <v>2</v>
      </c>
    </row>
    <row r="30" spans="1:14" ht="87" customHeight="1" x14ac:dyDescent="0.25">
      <c r="A30" s="88" t="str">
        <f>+H30</f>
        <v>a. Convene and collaborate with state-level partners that are currently conducting activities related to adolescent health.</v>
      </c>
      <c r="B30" s="98" t="s">
        <v>112</v>
      </c>
      <c r="C30" s="98" t="s">
        <v>97</v>
      </c>
      <c r="D30" s="88" t="s">
        <v>92</v>
      </c>
      <c r="E30" s="3"/>
      <c r="F30" s="73"/>
      <c r="G30" s="50"/>
      <c r="H30" s="15" t="str" cm="1">
        <f t="array" ref="H30:H35">+'2021-2022'!A30:A35</f>
        <v>a. Convene and collaborate with state-level partners that are currently conducting activities related to adolescent health.</v>
      </c>
      <c r="I30" s="15"/>
      <c r="J30" s="15"/>
      <c r="K30" s="15" t="str" cm="1">
        <f t="array" ref="K30:K35">+'2021-2022'!D30:D35</f>
        <v>ESM 10.1Percent of Medicaid EPSDT eligible adolescents, ages 15 through 18, who received at least one initial or periodic screen</v>
      </c>
    </row>
    <row r="31" spans="1:14" ht="87" customHeight="1" x14ac:dyDescent="0.25">
      <c r="A31" s="88"/>
      <c r="B31" s="98"/>
      <c r="C31" s="98"/>
      <c r="D31" s="88"/>
      <c r="E31" s="4"/>
      <c r="F31" s="74"/>
      <c r="G31" s="51"/>
      <c r="H31" s="19">
        <v>0</v>
      </c>
      <c r="K31" s="19">
        <v>0</v>
      </c>
    </row>
    <row r="32" spans="1:14" ht="87" customHeight="1" x14ac:dyDescent="0.25">
      <c r="A32" s="88"/>
      <c r="B32" s="98"/>
      <c r="C32" s="98"/>
      <c r="D32" s="88"/>
      <c r="E32" s="4"/>
      <c r="F32" s="74"/>
      <c r="G32" s="51"/>
      <c r="H32" s="19">
        <v>0</v>
      </c>
      <c r="K32" s="19">
        <v>0</v>
      </c>
    </row>
    <row r="33" spans="1:11" ht="87" customHeight="1" x14ac:dyDescent="0.25">
      <c r="A33" s="88"/>
      <c r="B33" s="98"/>
      <c r="C33" s="98"/>
      <c r="D33" s="88"/>
      <c r="E33" s="75" t="s">
        <v>95</v>
      </c>
      <c r="F33" s="74">
        <v>0.249</v>
      </c>
      <c r="G33" s="51"/>
      <c r="H33" s="19">
        <v>0</v>
      </c>
      <c r="K33" s="19">
        <v>0</v>
      </c>
    </row>
    <row r="34" spans="1:11" ht="87" customHeight="1" x14ac:dyDescent="0.25">
      <c r="A34" s="88"/>
      <c r="B34" s="98"/>
      <c r="C34" s="98"/>
      <c r="D34" s="88"/>
      <c r="E34" s="76" t="s">
        <v>127</v>
      </c>
      <c r="F34" s="72">
        <v>0.29799999999999999</v>
      </c>
      <c r="G34" s="51"/>
      <c r="H34" s="19">
        <v>0</v>
      </c>
      <c r="K34" s="19">
        <v>0</v>
      </c>
    </row>
    <row r="35" spans="1:11" ht="270.75" customHeight="1" x14ac:dyDescent="0.25">
      <c r="A35" s="88"/>
      <c r="B35" s="98"/>
      <c r="C35" s="98"/>
      <c r="D35" s="88"/>
      <c r="E35" s="33" t="s">
        <v>18</v>
      </c>
      <c r="F35" s="65">
        <v>0.32</v>
      </c>
      <c r="G35" s="52"/>
      <c r="H35" s="19">
        <v>0</v>
      </c>
      <c r="K35" s="19">
        <v>0</v>
      </c>
    </row>
    <row r="36" spans="1:11" ht="100.35" customHeight="1" x14ac:dyDescent="0.25">
      <c r="A36" s="34" t="s">
        <v>9</v>
      </c>
      <c r="B36" s="34" t="s">
        <v>10</v>
      </c>
      <c r="C36" s="34" t="s">
        <v>23</v>
      </c>
      <c r="D36" s="35" t="s">
        <v>22</v>
      </c>
      <c r="E36" s="35" t="s">
        <v>1</v>
      </c>
      <c r="F36" s="14" t="s">
        <v>43</v>
      </c>
      <c r="G36" s="36" t="s">
        <v>2</v>
      </c>
    </row>
    <row r="37" spans="1:11" ht="87" customHeight="1" x14ac:dyDescent="0.25">
      <c r="A37" s="88" t="str">
        <f>+H37</f>
        <v>b. Work with primary care and other medical providers regarding innovative methods to ensure adolescents are receiving preventative health care.</v>
      </c>
      <c r="B37" s="98" t="s">
        <v>104</v>
      </c>
      <c r="C37" s="98" t="s">
        <v>98</v>
      </c>
      <c r="D37" s="88" t="s">
        <v>100</v>
      </c>
      <c r="E37" s="3" t="s">
        <v>27</v>
      </c>
      <c r="F37" s="8"/>
      <c r="G37" s="50"/>
      <c r="H37" s="15" t="str" cm="1">
        <f t="array" ref="H37:H42">+'2021-2022'!A37:A42</f>
        <v>b. Work with primary care and other medical providers regarding innovative methods to ensure adolescents are receiving preventative health care.</v>
      </c>
      <c r="I37" s="15"/>
      <c r="J37" s="15"/>
      <c r="K37" s="15" cm="1">
        <f t="array" ref="K37:K42">+'2021-2022'!D37:D42</f>
        <v>0</v>
      </c>
    </row>
    <row r="38" spans="1:11" ht="87" customHeight="1" x14ac:dyDescent="0.25">
      <c r="A38" s="88"/>
      <c r="B38" s="98"/>
      <c r="C38" s="98"/>
      <c r="D38" s="88"/>
      <c r="E38" s="4" t="s">
        <v>4</v>
      </c>
      <c r="F38" s="9"/>
      <c r="G38" s="51"/>
      <c r="H38" s="19">
        <v>0</v>
      </c>
      <c r="K38" s="19">
        <v>0</v>
      </c>
    </row>
    <row r="39" spans="1:11" ht="87" customHeight="1" x14ac:dyDescent="0.25">
      <c r="A39" s="88"/>
      <c r="B39" s="98"/>
      <c r="C39" s="98"/>
      <c r="D39" s="88"/>
      <c r="E39" s="4" t="s">
        <v>6</v>
      </c>
      <c r="F39" s="9"/>
      <c r="G39" s="51"/>
      <c r="H39" s="19">
        <v>0</v>
      </c>
      <c r="K39" s="19">
        <v>0</v>
      </c>
    </row>
    <row r="40" spans="1:11" ht="87" customHeight="1" x14ac:dyDescent="0.25">
      <c r="A40" s="88"/>
      <c r="B40" s="98"/>
      <c r="C40" s="98"/>
      <c r="D40" s="88"/>
      <c r="E40" s="4" t="s">
        <v>5</v>
      </c>
      <c r="F40" s="9"/>
      <c r="G40" s="51"/>
      <c r="H40" s="19">
        <v>0</v>
      </c>
      <c r="K40" s="19">
        <v>0</v>
      </c>
    </row>
    <row r="41" spans="1:11" ht="87" customHeight="1" x14ac:dyDescent="0.25">
      <c r="A41" s="88"/>
      <c r="B41" s="98"/>
      <c r="C41" s="98"/>
      <c r="D41" s="88"/>
      <c r="E41" s="33" t="s">
        <v>29</v>
      </c>
      <c r="F41" s="6" t="str">
        <f>IF(SUM(F37:F40)=0,"",SUM(F37:F40))</f>
        <v/>
      </c>
      <c r="G41" s="51"/>
      <c r="H41" s="19">
        <v>0</v>
      </c>
      <c r="K41" s="19">
        <v>0</v>
      </c>
    </row>
    <row r="42" spans="1:11" ht="346.5" customHeight="1" x14ac:dyDescent="0.25">
      <c r="A42" s="88"/>
      <c r="B42" s="98"/>
      <c r="C42" s="98"/>
      <c r="D42" s="88"/>
      <c r="E42" s="33" t="s">
        <v>18</v>
      </c>
      <c r="F42" s="11" t="str">
        <f>IF(+'2021-2022'!F42=0,"",+'2021-2022'!F42)</f>
        <v/>
      </c>
      <c r="G42" s="52"/>
      <c r="H42" s="19">
        <v>0</v>
      </c>
      <c r="K42" s="19">
        <v>0</v>
      </c>
    </row>
    <row r="43" spans="1:11" ht="87" customHeight="1" x14ac:dyDescent="0.25">
      <c r="A43" s="88" t="str">
        <f>+H43</f>
        <v>c.</v>
      </c>
      <c r="B43" s="98" t="s">
        <v>15</v>
      </c>
      <c r="C43" s="98" t="s">
        <v>15</v>
      </c>
      <c r="D43" s="88"/>
      <c r="E43" s="3" t="s">
        <v>27</v>
      </c>
      <c r="F43" s="8"/>
      <c r="G43" s="50"/>
      <c r="H43" s="15" t="str" cm="1">
        <f t="array" ref="H43:H48">+'2021-2022'!A43:A48</f>
        <v>c.</v>
      </c>
      <c r="I43" s="15"/>
      <c r="J43" s="15"/>
      <c r="K43" s="15" cm="1">
        <f t="array" ref="K43:K48">+'2021-2022'!D43:D48</f>
        <v>0</v>
      </c>
    </row>
    <row r="44" spans="1:11" ht="87" customHeight="1" x14ac:dyDescent="0.25">
      <c r="A44" s="88"/>
      <c r="B44" s="98"/>
      <c r="C44" s="98"/>
      <c r="D44" s="88"/>
      <c r="E44" s="4" t="s">
        <v>4</v>
      </c>
      <c r="F44" s="9"/>
      <c r="G44" s="51"/>
      <c r="H44" s="19">
        <v>0</v>
      </c>
      <c r="K44" s="19">
        <v>0</v>
      </c>
    </row>
    <row r="45" spans="1:11" ht="87" customHeight="1" x14ac:dyDescent="0.25">
      <c r="A45" s="88"/>
      <c r="B45" s="98"/>
      <c r="C45" s="98"/>
      <c r="D45" s="88"/>
      <c r="E45" s="4" t="s">
        <v>6</v>
      </c>
      <c r="F45" s="9"/>
      <c r="G45" s="51"/>
      <c r="H45" s="19">
        <v>0</v>
      </c>
      <c r="K45" s="19">
        <v>0</v>
      </c>
    </row>
    <row r="46" spans="1:11" ht="87" customHeight="1" x14ac:dyDescent="0.25">
      <c r="A46" s="88"/>
      <c r="B46" s="98"/>
      <c r="C46" s="98"/>
      <c r="D46" s="88"/>
      <c r="E46" s="4" t="s">
        <v>5</v>
      </c>
      <c r="F46" s="9"/>
      <c r="G46" s="51"/>
      <c r="H46" s="19">
        <v>0</v>
      </c>
      <c r="K46" s="19">
        <v>0</v>
      </c>
    </row>
    <row r="47" spans="1:11" ht="87" customHeight="1" x14ac:dyDescent="0.25">
      <c r="A47" s="88"/>
      <c r="B47" s="98"/>
      <c r="C47" s="98"/>
      <c r="D47" s="88"/>
      <c r="E47" s="33" t="s">
        <v>29</v>
      </c>
      <c r="F47" s="6" t="str">
        <f>IF(SUM(F43:F46)=0,"",SUM(F43:F46))</f>
        <v/>
      </c>
      <c r="G47" s="51"/>
      <c r="H47" s="19">
        <v>0</v>
      </c>
      <c r="K47" s="19">
        <v>0</v>
      </c>
    </row>
    <row r="48" spans="1:11" ht="87" customHeight="1" x14ac:dyDescent="0.25">
      <c r="A48" s="88"/>
      <c r="B48" s="98"/>
      <c r="C48" s="98"/>
      <c r="D48" s="88"/>
      <c r="E48" s="33" t="s">
        <v>18</v>
      </c>
      <c r="F48" s="11" t="str">
        <f>IF(+'2021-2022'!F48=0,"",+'2021-2022'!F48)</f>
        <v/>
      </c>
      <c r="G48" s="52"/>
      <c r="H48" s="19">
        <v>0</v>
      </c>
      <c r="K48" s="19">
        <v>0</v>
      </c>
    </row>
    <row r="49" spans="1:14" ht="39" customHeight="1" x14ac:dyDescent="0.25">
      <c r="A49" s="89" t="s">
        <v>16</v>
      </c>
      <c r="B49" s="90"/>
      <c r="C49" s="90"/>
      <c r="D49" s="90"/>
      <c r="E49" s="90"/>
      <c r="F49" s="90"/>
      <c r="G49" s="91"/>
    </row>
    <row r="50" spans="1:14" ht="67.900000000000006" customHeight="1" x14ac:dyDescent="0.25">
      <c r="A50" s="85" t="str">
        <f>+H50</f>
        <v>Title V will improve access to mental health/behavioral health services to adolescents by September 30, 2025.</v>
      </c>
      <c r="B50" s="86"/>
      <c r="C50" s="86"/>
      <c r="D50" s="86"/>
      <c r="E50" s="86"/>
      <c r="F50" s="86"/>
      <c r="G50" s="87"/>
      <c r="H50" s="19" t="str" cm="1">
        <f t="array" ref="H50:N50">+IF('2021-2022'!A50:G50="","",'2021-2022'!A50:G50)</f>
        <v>Title V will improve access to mental health/behavioral health services to adolescents by September 30, 2025.</v>
      </c>
      <c r="I50" s="19" t="str">
        <v/>
      </c>
      <c r="J50" s="19" t="str">
        <v/>
      </c>
      <c r="K50" s="19" t="str">
        <v/>
      </c>
      <c r="L50" s="19" t="str">
        <v/>
      </c>
      <c r="M50" s="19" t="str">
        <v/>
      </c>
      <c r="N50" s="19" t="str">
        <v/>
      </c>
    </row>
    <row r="51" spans="1:14" ht="100.35" customHeight="1" x14ac:dyDescent="0.25">
      <c r="A51" s="37" t="s">
        <v>9</v>
      </c>
      <c r="B51" s="37" t="s">
        <v>10</v>
      </c>
      <c r="C51" s="37" t="s">
        <v>23</v>
      </c>
      <c r="D51" s="38" t="s">
        <v>22</v>
      </c>
      <c r="E51" s="38" t="s">
        <v>1</v>
      </c>
      <c r="F51" s="39" t="s">
        <v>43</v>
      </c>
      <c r="G51" s="40" t="s">
        <v>2</v>
      </c>
    </row>
    <row r="52" spans="1:14" ht="87" customHeight="1" x14ac:dyDescent="0.25">
      <c r="A52" s="111" t="s">
        <v>110</v>
      </c>
      <c r="B52" s="98" t="s">
        <v>111</v>
      </c>
      <c r="C52" s="98" t="s">
        <v>101</v>
      </c>
      <c r="D52" s="88" t="s">
        <v>91</v>
      </c>
      <c r="E52" s="3"/>
      <c r="F52" s="8"/>
      <c r="G52" s="50"/>
      <c r="H52" s="15" t="str" cm="1">
        <f t="array" ref="H52:H57">+'2021-2022'!A52:A57</f>
        <v>a. Collaborate with health professionals and provide education regarding appropriate screening.</v>
      </c>
      <c r="I52" s="15"/>
      <c r="J52" s="15"/>
      <c r="K52" s="15" t="str" cm="1">
        <f t="array" ref="K52:K57">+'2021-2022'!D52:D57</f>
        <v>ESM 10.2 Number of adolescents, age 12 through 17, with a reported visit to an emergency department (ED) involving depression within in the last year.</v>
      </c>
    </row>
    <row r="53" spans="1:14" ht="87" customHeight="1" x14ac:dyDescent="0.25">
      <c r="A53" s="112"/>
      <c r="B53" s="98"/>
      <c r="C53" s="98"/>
      <c r="D53" s="88"/>
      <c r="E53" s="4"/>
      <c r="F53" s="9"/>
      <c r="G53" s="51"/>
      <c r="H53" s="19">
        <v>0</v>
      </c>
      <c r="K53" s="19">
        <v>0</v>
      </c>
    </row>
    <row r="54" spans="1:14" ht="87" customHeight="1" x14ac:dyDescent="0.25">
      <c r="A54" s="112"/>
      <c r="B54" s="98"/>
      <c r="C54" s="98"/>
      <c r="D54" s="88"/>
      <c r="E54" s="4" t="s">
        <v>90</v>
      </c>
      <c r="F54" s="9">
        <v>293</v>
      </c>
      <c r="G54" s="51"/>
      <c r="H54" s="19">
        <v>0</v>
      </c>
      <c r="K54" s="19">
        <v>0</v>
      </c>
    </row>
    <row r="55" spans="1:14" ht="87" customHeight="1" x14ac:dyDescent="0.25">
      <c r="A55" s="112"/>
      <c r="B55" s="98"/>
      <c r="C55" s="98"/>
      <c r="D55" s="88"/>
      <c r="E55" s="3" t="s">
        <v>89</v>
      </c>
      <c r="F55" s="70">
        <v>358</v>
      </c>
      <c r="G55" s="51"/>
      <c r="H55" s="19">
        <v>0</v>
      </c>
      <c r="K55" s="19">
        <v>0</v>
      </c>
    </row>
    <row r="56" spans="1:14" ht="87" customHeight="1" x14ac:dyDescent="0.25">
      <c r="A56" s="112"/>
      <c r="B56" s="98"/>
      <c r="C56" s="98"/>
      <c r="D56" s="88"/>
      <c r="E56" s="4" t="s">
        <v>123</v>
      </c>
      <c r="F56" s="77">
        <v>272</v>
      </c>
      <c r="G56" s="51"/>
      <c r="H56" s="19">
        <v>0</v>
      </c>
      <c r="K56" s="19">
        <v>0</v>
      </c>
    </row>
    <row r="57" spans="1:14" ht="407.25" customHeight="1" x14ac:dyDescent="0.25">
      <c r="A57" s="113"/>
      <c r="B57" s="98"/>
      <c r="C57" s="98"/>
      <c r="D57" s="88"/>
      <c r="E57" s="41" t="s">
        <v>18</v>
      </c>
      <c r="F57" s="10">
        <v>250</v>
      </c>
      <c r="G57" s="52"/>
      <c r="H57" s="19">
        <v>0</v>
      </c>
      <c r="K57" s="19">
        <v>0</v>
      </c>
    </row>
    <row r="58" spans="1:14" ht="87" customHeight="1" x14ac:dyDescent="0.25">
      <c r="A58" s="88" t="str">
        <f>+H58</f>
        <v xml:space="preserve">b. Decrease the number of bullying incidents reported by school districts. </v>
      </c>
      <c r="B58" s="98" t="s">
        <v>105</v>
      </c>
      <c r="C58" s="98" t="s">
        <v>99</v>
      </c>
      <c r="D58" s="88"/>
      <c r="E58" s="3" t="s">
        <v>27</v>
      </c>
      <c r="F58" s="8"/>
      <c r="G58" s="50"/>
      <c r="H58" s="15" t="str" cm="1">
        <f t="array" ref="H58:H63">+'2021-2022'!A58:A63</f>
        <v xml:space="preserve">b. Decrease the number of bullying incidents reported by school districts. </v>
      </c>
      <c r="I58" s="15"/>
      <c r="J58" s="15"/>
      <c r="K58" s="15" cm="1">
        <f t="array" ref="K58:K63">+'2021-2022'!D58:D63</f>
        <v>0</v>
      </c>
    </row>
    <row r="59" spans="1:14" ht="87" customHeight="1" x14ac:dyDescent="0.25">
      <c r="A59" s="88"/>
      <c r="B59" s="98"/>
      <c r="C59" s="98"/>
      <c r="D59" s="88"/>
      <c r="E59" s="4" t="s">
        <v>4</v>
      </c>
      <c r="F59" s="9"/>
      <c r="G59" s="51"/>
      <c r="H59" s="19">
        <v>0</v>
      </c>
      <c r="K59" s="19">
        <v>0</v>
      </c>
    </row>
    <row r="60" spans="1:14" ht="87" customHeight="1" x14ac:dyDescent="0.25">
      <c r="A60" s="88"/>
      <c r="B60" s="98"/>
      <c r="C60" s="98"/>
      <c r="D60" s="88"/>
      <c r="E60" s="4" t="s">
        <v>6</v>
      </c>
      <c r="F60" s="9"/>
      <c r="G60" s="51"/>
      <c r="H60" s="19">
        <v>0</v>
      </c>
      <c r="K60" s="19">
        <v>0</v>
      </c>
    </row>
    <row r="61" spans="1:14" ht="87" customHeight="1" x14ac:dyDescent="0.25">
      <c r="A61" s="88"/>
      <c r="B61" s="98"/>
      <c r="C61" s="98"/>
      <c r="D61" s="88"/>
      <c r="E61" s="4" t="s">
        <v>5</v>
      </c>
      <c r="F61" s="9"/>
      <c r="G61" s="51"/>
      <c r="H61" s="19">
        <v>0</v>
      </c>
      <c r="K61" s="19">
        <v>0</v>
      </c>
    </row>
    <row r="62" spans="1:14" ht="87" customHeight="1" x14ac:dyDescent="0.25">
      <c r="A62" s="88"/>
      <c r="B62" s="98"/>
      <c r="C62" s="98"/>
      <c r="D62" s="88"/>
      <c r="E62" s="41" t="s">
        <v>29</v>
      </c>
      <c r="F62" s="7" t="str">
        <f>IF(SUM(F58:F61)=0,"",SUM(F58:F61))</f>
        <v/>
      </c>
      <c r="G62" s="51"/>
      <c r="H62" s="19">
        <v>0</v>
      </c>
      <c r="K62" s="19">
        <v>0</v>
      </c>
    </row>
    <row r="63" spans="1:14" ht="87" customHeight="1" x14ac:dyDescent="0.25">
      <c r="A63" s="88"/>
      <c r="B63" s="98"/>
      <c r="C63" s="98"/>
      <c r="D63" s="88"/>
      <c r="E63" s="41" t="s">
        <v>18</v>
      </c>
      <c r="F63" s="10" t="str">
        <f>IF(+'2021-2022'!F63=0,"",+'2021-2022'!F63)</f>
        <v/>
      </c>
      <c r="G63" s="52"/>
      <c r="H63" s="19">
        <v>0</v>
      </c>
      <c r="K63" s="19">
        <v>0</v>
      </c>
    </row>
    <row r="64" spans="1:14" ht="100.35" customHeight="1" x14ac:dyDescent="0.25">
      <c r="A64" s="42" t="s">
        <v>9</v>
      </c>
      <c r="B64" s="42" t="s">
        <v>10</v>
      </c>
      <c r="C64" s="42" t="s">
        <v>23</v>
      </c>
      <c r="D64" s="43" t="s">
        <v>22</v>
      </c>
      <c r="E64" s="43" t="s">
        <v>1</v>
      </c>
      <c r="F64" s="44" t="s">
        <v>43</v>
      </c>
      <c r="G64" s="45" t="s">
        <v>2</v>
      </c>
    </row>
    <row r="65" spans="1:11" ht="87" customHeight="1" x14ac:dyDescent="0.25">
      <c r="A65" s="88" t="str">
        <f>+H65</f>
        <v>c.</v>
      </c>
      <c r="B65" s="98" t="s">
        <v>15</v>
      </c>
      <c r="C65" s="98" t="s">
        <v>15</v>
      </c>
      <c r="D65" s="88"/>
      <c r="E65" s="3" t="s">
        <v>27</v>
      </c>
      <c r="F65" s="8"/>
      <c r="G65" s="50"/>
      <c r="H65" s="15" t="str" cm="1">
        <f t="array" ref="H65:H70">+'2021-2022'!A65:A70</f>
        <v>c.</v>
      </c>
      <c r="I65" s="15"/>
      <c r="J65" s="15"/>
      <c r="K65" s="15" cm="1">
        <f t="array" ref="K65:K70">+'2021-2022'!D65:D70</f>
        <v>0</v>
      </c>
    </row>
    <row r="66" spans="1:11" ht="87" customHeight="1" x14ac:dyDescent="0.25">
      <c r="A66" s="88"/>
      <c r="B66" s="98"/>
      <c r="C66" s="98"/>
      <c r="D66" s="88"/>
      <c r="E66" s="4" t="s">
        <v>4</v>
      </c>
      <c r="F66" s="9"/>
      <c r="G66" s="51"/>
      <c r="H66" s="19">
        <v>0</v>
      </c>
      <c r="K66" s="19">
        <v>0</v>
      </c>
    </row>
    <row r="67" spans="1:11" ht="87" customHeight="1" x14ac:dyDescent="0.25">
      <c r="A67" s="88"/>
      <c r="B67" s="98"/>
      <c r="C67" s="98"/>
      <c r="D67" s="88"/>
      <c r="E67" s="4" t="s">
        <v>6</v>
      </c>
      <c r="F67" s="9"/>
      <c r="G67" s="51"/>
      <c r="H67" s="19">
        <v>0</v>
      </c>
      <c r="K67" s="19">
        <v>0</v>
      </c>
    </row>
    <row r="68" spans="1:11" ht="87" customHeight="1" x14ac:dyDescent="0.25">
      <c r="A68" s="88"/>
      <c r="B68" s="98"/>
      <c r="C68" s="98"/>
      <c r="D68" s="88"/>
      <c r="E68" s="4" t="s">
        <v>5</v>
      </c>
      <c r="F68" s="9"/>
      <c r="G68" s="51"/>
      <c r="H68" s="19">
        <v>0</v>
      </c>
      <c r="K68" s="19">
        <v>0</v>
      </c>
    </row>
    <row r="69" spans="1:11" ht="87" customHeight="1" x14ac:dyDescent="0.25">
      <c r="A69" s="88"/>
      <c r="B69" s="98"/>
      <c r="C69" s="98"/>
      <c r="D69" s="88"/>
      <c r="E69" s="41" t="s">
        <v>29</v>
      </c>
      <c r="F69" s="7" t="str">
        <f>IF(SUM(F65:F68)=0,"",SUM(F65:F68))</f>
        <v/>
      </c>
      <c r="G69" s="51"/>
      <c r="H69" s="19">
        <v>0</v>
      </c>
      <c r="K69" s="19">
        <v>0</v>
      </c>
    </row>
    <row r="70" spans="1:11" ht="87" customHeight="1" x14ac:dyDescent="0.25">
      <c r="A70" s="88"/>
      <c r="B70" s="98"/>
      <c r="C70" s="98"/>
      <c r="D70" s="88"/>
      <c r="E70" s="41" t="s">
        <v>18</v>
      </c>
      <c r="F70" s="10" t="str">
        <f>IF(+'2021-2022'!F70=0,"",+'2021-2022'!F70)</f>
        <v/>
      </c>
      <c r="G70" s="52"/>
      <c r="H70" s="19">
        <v>0</v>
      </c>
      <c r="K70" s="19">
        <v>0</v>
      </c>
    </row>
    <row r="71" spans="1:11" ht="39" customHeight="1" x14ac:dyDescent="0.25">
      <c r="A71" s="78" t="s">
        <v>30</v>
      </c>
      <c r="B71" s="79"/>
      <c r="C71" s="79"/>
      <c r="D71" s="79"/>
      <c r="E71" s="79"/>
      <c r="F71" s="79"/>
      <c r="G71" s="80"/>
    </row>
    <row r="72" spans="1:11" ht="330" customHeight="1" x14ac:dyDescent="0.25">
      <c r="A72" s="84" t="s">
        <v>109</v>
      </c>
      <c r="B72" s="82"/>
      <c r="C72" s="82"/>
      <c r="D72" s="82"/>
      <c r="E72" s="82"/>
      <c r="F72" s="82"/>
      <c r="G72" s="83"/>
    </row>
    <row r="73" spans="1:11" ht="330" customHeight="1" x14ac:dyDescent="0.25">
      <c r="A73" s="84"/>
      <c r="B73" s="82"/>
      <c r="C73" s="82"/>
      <c r="D73" s="82"/>
      <c r="E73" s="82"/>
      <c r="F73" s="82"/>
      <c r="G73" s="83"/>
    </row>
    <row r="74" spans="1:11" ht="330" customHeight="1" x14ac:dyDescent="0.25">
      <c r="A74" s="84"/>
      <c r="B74" s="82"/>
      <c r="C74" s="82"/>
      <c r="D74" s="82"/>
      <c r="E74" s="82"/>
      <c r="F74" s="82"/>
      <c r="G74" s="83"/>
    </row>
    <row r="75" spans="1:11" ht="330" customHeight="1" x14ac:dyDescent="0.25">
      <c r="A75" s="85"/>
      <c r="B75" s="86"/>
      <c r="C75" s="86"/>
      <c r="D75" s="86"/>
      <c r="E75" s="86"/>
      <c r="F75" s="86"/>
      <c r="G75" s="87"/>
    </row>
    <row r="76" spans="1:11" ht="39" customHeight="1" x14ac:dyDescent="0.25">
      <c r="A76" s="78" t="s">
        <v>31</v>
      </c>
      <c r="B76" s="79"/>
      <c r="C76" s="79"/>
      <c r="D76" s="79"/>
      <c r="E76" s="79"/>
      <c r="F76" s="79"/>
      <c r="G76" s="80"/>
    </row>
    <row r="77" spans="1:11" ht="330" customHeight="1" x14ac:dyDescent="0.25">
      <c r="A77" s="84" t="s">
        <v>138</v>
      </c>
      <c r="B77" s="82"/>
      <c r="C77" s="82"/>
      <c r="D77" s="82"/>
      <c r="E77" s="82"/>
      <c r="F77" s="82"/>
      <c r="G77" s="83"/>
    </row>
    <row r="78" spans="1:11" ht="330" customHeight="1" x14ac:dyDescent="0.25">
      <c r="A78" s="84"/>
      <c r="B78" s="82"/>
      <c r="C78" s="82"/>
      <c r="D78" s="82"/>
      <c r="E78" s="82"/>
      <c r="F78" s="82"/>
      <c r="G78" s="83"/>
    </row>
    <row r="79" spans="1:11" ht="330" customHeight="1" x14ac:dyDescent="0.25">
      <c r="A79" s="84"/>
      <c r="B79" s="82"/>
      <c r="C79" s="82"/>
      <c r="D79" s="82"/>
      <c r="E79" s="82"/>
      <c r="F79" s="82"/>
      <c r="G79" s="83"/>
    </row>
    <row r="80" spans="1:11" ht="330" customHeight="1" x14ac:dyDescent="0.25">
      <c r="A80" s="85"/>
      <c r="B80" s="86"/>
      <c r="C80" s="86"/>
      <c r="D80" s="86"/>
      <c r="E80" s="86"/>
      <c r="F80" s="86"/>
      <c r="G80" s="87"/>
    </row>
    <row r="81" s="19" customFormat="1" x14ac:dyDescent="0.25"/>
    <row r="82" s="19" customFormat="1" x14ac:dyDescent="0.25"/>
    <row r="83" s="19" customFormat="1" x14ac:dyDescent="0.25"/>
    <row r="84" s="19" customFormat="1" x14ac:dyDescent="0.25"/>
    <row r="85" s="19" customFormat="1" x14ac:dyDescent="0.25"/>
    <row r="86" s="19" customFormat="1" x14ac:dyDescent="0.25"/>
    <row r="87" s="19" customFormat="1" x14ac:dyDescent="0.25"/>
    <row r="88" s="19" customFormat="1" x14ac:dyDescent="0.25"/>
    <row r="89" s="19" customFormat="1" x14ac:dyDescent="0.25"/>
    <row r="90" s="19" customFormat="1" x14ac:dyDescent="0.25"/>
    <row r="91" s="19" customFormat="1" x14ac:dyDescent="0.25"/>
    <row r="92" s="19" customFormat="1" x14ac:dyDescent="0.25"/>
    <row r="93" s="19" customFormat="1" x14ac:dyDescent="0.25"/>
    <row r="94" s="19" customFormat="1" x14ac:dyDescent="0.25"/>
    <row r="95" s="19" customFormat="1" x14ac:dyDescent="0.25"/>
    <row r="96" s="19" customFormat="1" x14ac:dyDescent="0.25"/>
    <row r="97" spans="1:1" x14ac:dyDescent="0.25">
      <c r="A97" s="19"/>
    </row>
    <row r="98" spans="1:1" x14ac:dyDescent="0.25">
      <c r="A98" s="19"/>
    </row>
    <row r="99" spans="1:1" x14ac:dyDescent="0.25">
      <c r="A99" s="19"/>
    </row>
    <row r="100" spans="1:1" x14ac:dyDescent="0.25">
      <c r="A100" s="19"/>
    </row>
    <row r="101" spans="1:1" x14ac:dyDescent="0.25">
      <c r="A101" s="19"/>
    </row>
    <row r="102" spans="1:1" x14ac:dyDescent="0.25">
      <c r="A102" s="19"/>
    </row>
    <row r="103" spans="1:1" x14ac:dyDescent="0.25">
      <c r="A103" s="19"/>
    </row>
    <row r="104" spans="1:1" x14ac:dyDescent="0.25">
      <c r="A104" s="19"/>
    </row>
    <row r="105" spans="1:1" x14ac:dyDescent="0.25">
      <c r="A105" s="19"/>
    </row>
    <row r="106" spans="1:1" x14ac:dyDescent="0.25">
      <c r="A106" s="19"/>
    </row>
    <row r="107" spans="1:1" x14ac:dyDescent="0.25">
      <c r="A107" s="19"/>
    </row>
    <row r="108" spans="1:1" x14ac:dyDescent="0.25">
      <c r="A108" s="19"/>
    </row>
    <row r="109" spans="1:1" x14ac:dyDescent="0.25">
      <c r="A109" s="19"/>
    </row>
    <row r="110" spans="1:1" x14ac:dyDescent="0.25">
      <c r="A110" s="19"/>
    </row>
    <row r="111" spans="1:1" x14ac:dyDescent="0.25">
      <c r="A111" s="19"/>
    </row>
    <row r="112" spans="1:1" x14ac:dyDescent="0.25">
      <c r="A112" s="19"/>
    </row>
    <row r="113" spans="1:1" x14ac:dyDescent="0.25">
      <c r="A113" s="19"/>
    </row>
    <row r="114" spans="1:1" x14ac:dyDescent="0.25">
      <c r="A114" s="19"/>
    </row>
    <row r="115" spans="1:1" x14ac:dyDescent="0.25">
      <c r="A115" s="19"/>
    </row>
    <row r="116" spans="1:1" x14ac:dyDescent="0.25">
      <c r="A116" s="19"/>
    </row>
    <row r="117" spans="1:1" x14ac:dyDescent="0.25">
      <c r="A117" s="19"/>
    </row>
    <row r="118" spans="1:1" x14ac:dyDescent="0.25">
      <c r="A118" s="19"/>
    </row>
    <row r="119" spans="1:1" x14ac:dyDescent="0.25">
      <c r="A119" s="19"/>
    </row>
    <row r="120" spans="1:1" x14ac:dyDescent="0.25">
      <c r="A120" s="19"/>
    </row>
    <row r="121" spans="1:1" x14ac:dyDescent="0.25">
      <c r="A121" s="19"/>
    </row>
    <row r="122" spans="1:1" x14ac:dyDescent="0.25">
      <c r="A122" s="19"/>
    </row>
    <row r="123" spans="1:1" x14ac:dyDescent="0.25">
      <c r="A123" s="19"/>
    </row>
    <row r="124" spans="1:1" x14ac:dyDescent="0.25">
      <c r="A124" s="19"/>
    </row>
    <row r="125" spans="1:1" x14ac:dyDescent="0.25">
      <c r="A125" s="19"/>
    </row>
    <row r="126" spans="1:1" x14ac:dyDescent="0.25">
      <c r="A126" s="19"/>
    </row>
    <row r="127" spans="1:1" x14ac:dyDescent="0.25">
      <c r="A127" s="19"/>
    </row>
  </sheetData>
  <mergeCells count="50">
    <mergeCell ref="A76:G76"/>
    <mergeCell ref="A77:G80"/>
    <mergeCell ref="A65:A70"/>
    <mergeCell ref="B65:B70"/>
    <mergeCell ref="C65:C70"/>
    <mergeCell ref="D65:D70"/>
    <mergeCell ref="A71:G71"/>
    <mergeCell ref="A72:G75"/>
    <mergeCell ref="A52:A57"/>
    <mergeCell ref="B52:B57"/>
    <mergeCell ref="C52:C57"/>
    <mergeCell ref="D52:D57"/>
    <mergeCell ref="A58:A63"/>
    <mergeCell ref="B58:B63"/>
    <mergeCell ref="C58:C63"/>
    <mergeCell ref="D58:D63"/>
    <mergeCell ref="A50:G50"/>
    <mergeCell ref="A30:A35"/>
    <mergeCell ref="B30:B35"/>
    <mergeCell ref="C30:C35"/>
    <mergeCell ref="D30:D35"/>
    <mergeCell ref="A37:A42"/>
    <mergeCell ref="B37:B42"/>
    <mergeCell ref="C37:C42"/>
    <mergeCell ref="D37:D42"/>
    <mergeCell ref="A43:A48"/>
    <mergeCell ref="B43:B48"/>
    <mergeCell ref="C43:C48"/>
    <mergeCell ref="D43:D48"/>
    <mergeCell ref="A49:G49"/>
    <mergeCell ref="A28:G28"/>
    <mergeCell ref="A8:A13"/>
    <mergeCell ref="B8:B13"/>
    <mergeCell ref="C8:C13"/>
    <mergeCell ref="D8:D13"/>
    <mergeCell ref="A14:A19"/>
    <mergeCell ref="B14:B19"/>
    <mergeCell ref="C14:C19"/>
    <mergeCell ref="D14:D19"/>
    <mergeCell ref="A21:A26"/>
    <mergeCell ref="B21:B26"/>
    <mergeCell ref="C21:C26"/>
    <mergeCell ref="D21:D26"/>
    <mergeCell ref="A27:G27"/>
    <mergeCell ref="A6:G6"/>
    <mergeCell ref="A1:G1"/>
    <mergeCell ref="A2:G2"/>
    <mergeCell ref="A3:G3"/>
    <mergeCell ref="A4:G4"/>
    <mergeCell ref="A5:G5"/>
  </mergeCells>
  <conditionalFormatting sqref="F8:F10">
    <cfRule type="expression" dxfId="591" priority="133">
      <formula>AND(TODAY()&gt;=#REF!,TODAY()&lt;#REF!)</formula>
    </cfRule>
  </conditionalFormatting>
  <conditionalFormatting sqref="F8:F10">
    <cfRule type="expression" dxfId="590" priority="134" stopIfTrue="1">
      <formula>NOT(AND(MAX(#REF!,#REF!)&gt;=#REF!,MIN(#REF!,#REF!)&lt;#REF!))</formula>
    </cfRule>
    <cfRule type="expression" dxfId="589" priority="135">
      <formula>AND(#REF!&gt;=#REF!,#REF!&lt;#REF!)</formula>
    </cfRule>
    <cfRule type="expression" dxfId="588" priority="136" stopIfTrue="1">
      <formula>AND(#REF!&gt;=#REF!,#REF!&lt;#REF!)</formula>
    </cfRule>
  </conditionalFormatting>
  <conditionalFormatting sqref="F11:F13">
    <cfRule type="expression" dxfId="587" priority="129">
      <formula>AND(TODAY()&gt;=#REF!,TODAY()&lt;#REF!)</formula>
    </cfRule>
  </conditionalFormatting>
  <conditionalFormatting sqref="F11:F13">
    <cfRule type="expression" dxfId="586" priority="130" stopIfTrue="1">
      <formula>NOT(AND(MAX(#REF!,#REF!)&gt;=#REF!,MIN(#REF!,#REF!)&lt;#REF!))</formula>
    </cfRule>
    <cfRule type="expression" dxfId="585" priority="131">
      <formula>AND(#REF!&gt;=#REF!,#REF!&lt;#REF!)</formula>
    </cfRule>
    <cfRule type="expression" dxfId="584" priority="132" stopIfTrue="1">
      <formula>AND(#REF!&gt;=#REF!,#REF!&lt;#REF!)</formula>
    </cfRule>
  </conditionalFormatting>
  <conditionalFormatting sqref="F33">
    <cfRule type="expression" dxfId="583" priority="121">
      <formula>AND(TODAY()&gt;=#REF!,TODAY()&lt;#REF!)</formula>
    </cfRule>
  </conditionalFormatting>
  <conditionalFormatting sqref="F17">
    <cfRule type="expression" dxfId="582" priority="113">
      <formula>AND(TODAY()&gt;=#REF!,TODAY()&lt;#REF!)</formula>
    </cfRule>
  </conditionalFormatting>
  <conditionalFormatting sqref="F30:F32">
    <cfRule type="expression" dxfId="581" priority="125">
      <formula>AND(TODAY()&gt;=#REF!,TODAY()&lt;#REF!)</formula>
    </cfRule>
  </conditionalFormatting>
  <conditionalFormatting sqref="F30:F32">
    <cfRule type="expression" dxfId="580" priority="126" stopIfTrue="1">
      <formula>NOT(AND(MAX(#REF!,#REF!)&gt;=#REF!,MIN(#REF!,#REF!)&lt;#REF!))</formula>
    </cfRule>
    <cfRule type="expression" dxfId="579" priority="127">
      <formula>AND(#REF!&gt;=#REF!,#REF!&lt;#REF!)</formula>
    </cfRule>
    <cfRule type="expression" dxfId="578" priority="128" stopIfTrue="1">
      <formula>AND(#REF!&gt;=#REF!,#REF!&lt;#REF!)</formula>
    </cfRule>
  </conditionalFormatting>
  <conditionalFormatting sqref="F33">
    <cfRule type="expression" dxfId="577" priority="122" stopIfTrue="1">
      <formula>NOT(AND(MAX(#REF!,#REF!)&gt;=#REF!,MIN(#REF!,#REF!)&lt;#REF!))</formula>
    </cfRule>
    <cfRule type="expression" dxfId="576" priority="123">
      <formula>AND(#REF!&gt;=#REF!,#REF!&lt;#REF!)</formula>
    </cfRule>
    <cfRule type="expression" dxfId="575" priority="124" stopIfTrue="1">
      <formula>AND(#REF!&gt;=#REF!,#REF!&lt;#REF!)</formula>
    </cfRule>
  </conditionalFormatting>
  <conditionalFormatting sqref="F14:F16">
    <cfRule type="expression" dxfId="574" priority="117">
      <formula>AND(TODAY()&gt;=#REF!,TODAY()&lt;#REF!)</formula>
    </cfRule>
  </conditionalFormatting>
  <conditionalFormatting sqref="F14:F16">
    <cfRule type="expression" dxfId="573" priority="118" stopIfTrue="1">
      <formula>NOT(AND(MAX(#REF!,#REF!)&gt;=#REF!,MIN(#REF!,#REF!)&lt;#REF!))</formula>
    </cfRule>
    <cfRule type="expression" dxfId="572" priority="119">
      <formula>AND(#REF!&gt;=#REF!,#REF!&lt;#REF!)</formula>
    </cfRule>
    <cfRule type="expression" dxfId="571" priority="120" stopIfTrue="1">
      <formula>AND(#REF!&gt;=#REF!,#REF!&lt;#REF!)</formula>
    </cfRule>
  </conditionalFormatting>
  <conditionalFormatting sqref="F17">
    <cfRule type="expression" dxfId="570" priority="114" stopIfTrue="1">
      <formula>NOT(AND(MAX(#REF!,#REF!)&gt;=#REF!,MIN(#REF!,#REF!)&lt;#REF!))</formula>
    </cfRule>
    <cfRule type="expression" dxfId="569" priority="115">
      <formula>AND(#REF!&gt;=#REF!,#REF!&lt;#REF!)</formula>
    </cfRule>
    <cfRule type="expression" dxfId="568" priority="116" stopIfTrue="1">
      <formula>AND(#REF!&gt;=#REF!,#REF!&lt;#REF!)</formula>
    </cfRule>
  </conditionalFormatting>
  <conditionalFormatting sqref="F24">
    <cfRule type="expression" dxfId="567" priority="105">
      <formula>AND(TODAY()&gt;=#REF!,TODAY()&lt;#REF!)</formula>
    </cfRule>
  </conditionalFormatting>
  <conditionalFormatting sqref="F21:F23">
    <cfRule type="expression" dxfId="566" priority="109">
      <formula>AND(TODAY()&gt;=#REF!,TODAY()&lt;#REF!)</formula>
    </cfRule>
  </conditionalFormatting>
  <conditionalFormatting sqref="F21:F23">
    <cfRule type="expression" dxfId="565" priority="110" stopIfTrue="1">
      <formula>NOT(AND(MAX(#REF!,#REF!)&gt;=#REF!,MIN(#REF!,#REF!)&lt;#REF!))</formula>
    </cfRule>
    <cfRule type="expression" dxfId="564" priority="111">
      <formula>AND(#REF!&gt;=#REF!,#REF!&lt;#REF!)</formula>
    </cfRule>
    <cfRule type="expression" dxfId="563" priority="112" stopIfTrue="1">
      <formula>AND(#REF!&gt;=#REF!,#REF!&lt;#REF!)</formula>
    </cfRule>
  </conditionalFormatting>
  <conditionalFormatting sqref="F24">
    <cfRule type="expression" dxfId="562" priority="106" stopIfTrue="1">
      <formula>NOT(AND(MAX(#REF!,#REF!)&gt;=#REF!,MIN(#REF!,#REF!)&lt;#REF!))</formula>
    </cfRule>
    <cfRule type="expression" dxfId="561" priority="107">
      <formula>AND(#REF!&gt;=#REF!,#REF!&lt;#REF!)</formula>
    </cfRule>
    <cfRule type="expression" dxfId="560" priority="108" stopIfTrue="1">
      <formula>AND(#REF!&gt;=#REF!,#REF!&lt;#REF!)</formula>
    </cfRule>
  </conditionalFormatting>
  <conditionalFormatting sqref="F40">
    <cfRule type="expression" dxfId="559" priority="97">
      <formula>AND(TODAY()&gt;=#REF!,TODAY()&lt;#REF!)</formula>
    </cfRule>
  </conditionalFormatting>
  <conditionalFormatting sqref="F37:F39">
    <cfRule type="expression" dxfId="558" priority="101">
      <formula>AND(TODAY()&gt;=#REF!,TODAY()&lt;#REF!)</formula>
    </cfRule>
  </conditionalFormatting>
  <conditionalFormatting sqref="F37:F39">
    <cfRule type="expression" dxfId="557" priority="102" stopIfTrue="1">
      <formula>NOT(AND(MAX(#REF!,#REF!)&gt;=#REF!,MIN(#REF!,#REF!)&lt;#REF!))</formula>
    </cfRule>
    <cfRule type="expression" dxfId="556" priority="103">
      <formula>AND(#REF!&gt;=#REF!,#REF!&lt;#REF!)</formula>
    </cfRule>
    <cfRule type="expression" dxfId="555" priority="104" stopIfTrue="1">
      <formula>AND(#REF!&gt;=#REF!,#REF!&lt;#REF!)</formula>
    </cfRule>
  </conditionalFormatting>
  <conditionalFormatting sqref="F40">
    <cfRule type="expression" dxfId="554" priority="98" stopIfTrue="1">
      <formula>NOT(AND(MAX(#REF!,#REF!)&gt;=#REF!,MIN(#REF!,#REF!)&lt;#REF!))</formula>
    </cfRule>
    <cfRule type="expression" dxfId="553" priority="99">
      <formula>AND(#REF!&gt;=#REF!,#REF!&lt;#REF!)</formula>
    </cfRule>
    <cfRule type="expression" dxfId="552" priority="100" stopIfTrue="1">
      <formula>AND(#REF!&gt;=#REF!,#REF!&lt;#REF!)</formula>
    </cfRule>
  </conditionalFormatting>
  <conditionalFormatting sqref="F46">
    <cfRule type="expression" dxfId="551" priority="89">
      <formula>AND(TODAY()&gt;=#REF!,TODAY()&lt;#REF!)</formula>
    </cfRule>
  </conditionalFormatting>
  <conditionalFormatting sqref="F43:F45">
    <cfRule type="expression" dxfId="550" priority="93">
      <formula>AND(TODAY()&gt;=#REF!,TODAY()&lt;#REF!)</formula>
    </cfRule>
  </conditionalFormatting>
  <conditionalFormatting sqref="F43:F45">
    <cfRule type="expression" dxfId="549" priority="94" stopIfTrue="1">
      <formula>NOT(AND(MAX(#REF!,#REF!)&gt;=#REF!,MIN(#REF!,#REF!)&lt;#REF!))</formula>
    </cfRule>
    <cfRule type="expression" dxfId="548" priority="95">
      <formula>AND(#REF!&gt;=#REF!,#REF!&lt;#REF!)</formula>
    </cfRule>
    <cfRule type="expression" dxfId="547" priority="96" stopIfTrue="1">
      <formula>AND(#REF!&gt;=#REF!,#REF!&lt;#REF!)</formula>
    </cfRule>
  </conditionalFormatting>
  <conditionalFormatting sqref="F46">
    <cfRule type="expression" dxfId="546" priority="90" stopIfTrue="1">
      <formula>NOT(AND(MAX(#REF!,#REF!)&gt;=#REF!,MIN(#REF!,#REF!)&lt;#REF!))</formula>
    </cfRule>
    <cfRule type="expression" dxfId="545" priority="91">
      <formula>AND(#REF!&gt;=#REF!,#REF!&lt;#REF!)</formula>
    </cfRule>
    <cfRule type="expression" dxfId="544" priority="92" stopIfTrue="1">
      <formula>AND(#REF!&gt;=#REF!,#REF!&lt;#REF!)</formula>
    </cfRule>
  </conditionalFormatting>
  <conditionalFormatting sqref="F54">
    <cfRule type="expression" dxfId="543" priority="81">
      <formula>AND(TODAY()&gt;=#REF!,TODAY()&lt;#REF!)</formula>
    </cfRule>
  </conditionalFormatting>
  <conditionalFormatting sqref="F52:F54">
    <cfRule type="expression" dxfId="542" priority="85">
      <formula>AND(TODAY()&gt;=#REF!,TODAY()&lt;#REF!)</formula>
    </cfRule>
  </conditionalFormatting>
  <conditionalFormatting sqref="F52:F54">
    <cfRule type="expression" dxfId="541" priority="86" stopIfTrue="1">
      <formula>NOT(AND(MAX(#REF!,#REF!)&gt;=#REF!,MIN(#REF!,#REF!)&lt;#REF!))</formula>
    </cfRule>
    <cfRule type="expression" dxfId="540" priority="87">
      <formula>AND(#REF!&gt;=#REF!,#REF!&lt;#REF!)</formula>
    </cfRule>
    <cfRule type="expression" dxfId="539" priority="88" stopIfTrue="1">
      <formula>AND(#REF!&gt;=#REF!,#REF!&lt;#REF!)</formula>
    </cfRule>
  </conditionalFormatting>
  <conditionalFormatting sqref="F54">
    <cfRule type="expression" dxfId="538" priority="82" stopIfTrue="1">
      <formula>NOT(AND(MAX(#REF!,#REF!)&gt;=#REF!,MIN(#REF!,#REF!)&lt;#REF!))</formula>
    </cfRule>
    <cfRule type="expression" dxfId="537" priority="83">
      <formula>AND(#REF!&gt;=#REF!,#REF!&lt;#REF!)</formula>
    </cfRule>
    <cfRule type="expression" dxfId="536" priority="84" stopIfTrue="1">
      <formula>AND(#REF!&gt;=#REF!,#REF!&lt;#REF!)</formula>
    </cfRule>
  </conditionalFormatting>
  <conditionalFormatting sqref="F61">
    <cfRule type="expression" dxfId="535" priority="73">
      <formula>AND(TODAY()&gt;=#REF!,TODAY()&lt;#REF!)</formula>
    </cfRule>
  </conditionalFormatting>
  <conditionalFormatting sqref="F58:F60">
    <cfRule type="expression" dxfId="534" priority="77">
      <formula>AND(TODAY()&gt;=#REF!,TODAY()&lt;#REF!)</formula>
    </cfRule>
  </conditionalFormatting>
  <conditionalFormatting sqref="F58:F60">
    <cfRule type="expression" dxfId="533" priority="78" stopIfTrue="1">
      <formula>NOT(AND(MAX(#REF!,#REF!)&gt;=#REF!,MIN(#REF!,#REF!)&lt;#REF!))</formula>
    </cfRule>
    <cfRule type="expression" dxfId="532" priority="79">
      <formula>AND(#REF!&gt;=#REF!,#REF!&lt;#REF!)</formula>
    </cfRule>
    <cfRule type="expression" dxfId="531" priority="80" stopIfTrue="1">
      <formula>AND(#REF!&gt;=#REF!,#REF!&lt;#REF!)</formula>
    </cfRule>
  </conditionalFormatting>
  <conditionalFormatting sqref="F61">
    <cfRule type="expression" dxfId="530" priority="74" stopIfTrue="1">
      <formula>NOT(AND(MAX(#REF!,#REF!)&gt;=#REF!,MIN(#REF!,#REF!)&lt;#REF!))</formula>
    </cfRule>
    <cfRule type="expression" dxfId="529" priority="75">
      <formula>AND(#REF!&gt;=#REF!,#REF!&lt;#REF!)</formula>
    </cfRule>
    <cfRule type="expression" dxfId="528" priority="76" stopIfTrue="1">
      <formula>AND(#REF!&gt;=#REF!,#REF!&lt;#REF!)</formula>
    </cfRule>
  </conditionalFormatting>
  <conditionalFormatting sqref="F68">
    <cfRule type="expression" dxfId="527" priority="65">
      <formula>AND(TODAY()&gt;=#REF!,TODAY()&lt;#REF!)</formula>
    </cfRule>
  </conditionalFormatting>
  <conditionalFormatting sqref="F65:F67">
    <cfRule type="expression" dxfId="526" priority="69">
      <formula>AND(TODAY()&gt;=#REF!,TODAY()&lt;#REF!)</formula>
    </cfRule>
  </conditionalFormatting>
  <conditionalFormatting sqref="F65:F67">
    <cfRule type="expression" dxfId="525" priority="70" stopIfTrue="1">
      <formula>NOT(AND(MAX(#REF!,#REF!)&gt;=#REF!,MIN(#REF!,#REF!)&lt;#REF!))</formula>
    </cfRule>
    <cfRule type="expression" dxfId="524" priority="71">
      <formula>AND(#REF!&gt;=#REF!,#REF!&lt;#REF!)</formula>
    </cfRule>
    <cfRule type="expression" dxfId="523" priority="72" stopIfTrue="1">
      <formula>AND(#REF!&gt;=#REF!,#REF!&lt;#REF!)</formula>
    </cfRule>
  </conditionalFormatting>
  <conditionalFormatting sqref="F68">
    <cfRule type="expression" dxfId="522" priority="66" stopIfTrue="1">
      <formula>NOT(AND(MAX(#REF!,#REF!)&gt;=#REF!,MIN(#REF!,#REF!)&lt;#REF!))</formula>
    </cfRule>
    <cfRule type="expression" dxfId="521" priority="67">
      <formula>AND(#REF!&gt;=#REF!,#REF!&lt;#REF!)</formula>
    </cfRule>
    <cfRule type="expression" dxfId="520" priority="68" stopIfTrue="1">
      <formula>AND(#REF!&gt;=#REF!,#REF!&lt;#REF!)</formula>
    </cfRule>
  </conditionalFormatting>
  <conditionalFormatting sqref="F18">
    <cfRule type="expression" dxfId="519" priority="61">
      <formula>AND(TODAY()&gt;=#REF!,TODAY()&lt;#REF!)</formula>
    </cfRule>
  </conditionalFormatting>
  <conditionalFormatting sqref="F18">
    <cfRule type="expression" dxfId="518" priority="62" stopIfTrue="1">
      <formula>NOT(AND(MAX(#REF!,#REF!)&gt;=#REF!,MIN(#REF!,#REF!)&lt;#REF!))</formula>
    </cfRule>
    <cfRule type="expression" dxfId="517" priority="63">
      <formula>AND(#REF!&gt;=#REF!,#REF!&lt;#REF!)</formula>
    </cfRule>
    <cfRule type="expression" dxfId="516" priority="64" stopIfTrue="1">
      <formula>AND(#REF!&gt;=#REF!,#REF!&lt;#REF!)</formula>
    </cfRule>
  </conditionalFormatting>
  <conditionalFormatting sqref="F25">
    <cfRule type="expression" dxfId="515" priority="57">
      <formula>AND(TODAY()&gt;=#REF!,TODAY()&lt;#REF!)</formula>
    </cfRule>
  </conditionalFormatting>
  <conditionalFormatting sqref="F25">
    <cfRule type="expression" dxfId="514" priority="58" stopIfTrue="1">
      <formula>NOT(AND(MAX(#REF!,#REF!)&gt;=#REF!,MIN(#REF!,#REF!)&lt;#REF!))</formula>
    </cfRule>
    <cfRule type="expression" dxfId="513" priority="59">
      <formula>AND(#REF!&gt;=#REF!,#REF!&lt;#REF!)</formula>
    </cfRule>
    <cfRule type="expression" dxfId="512" priority="60" stopIfTrue="1">
      <formula>AND(#REF!&gt;=#REF!,#REF!&lt;#REF!)</formula>
    </cfRule>
  </conditionalFormatting>
  <conditionalFormatting sqref="F34">
    <cfRule type="expression" dxfId="511" priority="53">
      <formula>AND(TODAY()&gt;=#REF!,TODAY()&lt;#REF!)</formula>
    </cfRule>
  </conditionalFormatting>
  <conditionalFormatting sqref="F34">
    <cfRule type="expression" dxfId="510" priority="54" stopIfTrue="1">
      <formula>NOT(AND(MAX(#REF!,#REF!)&gt;=#REF!,MIN(#REF!,#REF!)&lt;#REF!))</formula>
    </cfRule>
    <cfRule type="expression" dxfId="509" priority="55">
      <formula>AND(#REF!&gt;=#REF!,#REF!&lt;#REF!)</formula>
    </cfRule>
    <cfRule type="expression" dxfId="508" priority="56" stopIfTrue="1">
      <formula>AND(#REF!&gt;=#REF!,#REF!&lt;#REF!)</formula>
    </cfRule>
  </conditionalFormatting>
  <conditionalFormatting sqref="F41">
    <cfRule type="expression" dxfId="507" priority="49">
      <formula>AND(TODAY()&gt;=#REF!,TODAY()&lt;#REF!)</formula>
    </cfRule>
  </conditionalFormatting>
  <conditionalFormatting sqref="F41">
    <cfRule type="expression" dxfId="506" priority="50" stopIfTrue="1">
      <formula>NOT(AND(MAX(#REF!,#REF!)&gt;=#REF!,MIN(#REF!,#REF!)&lt;#REF!))</formula>
    </cfRule>
    <cfRule type="expression" dxfId="505" priority="51">
      <formula>AND(#REF!&gt;=#REF!,#REF!&lt;#REF!)</formula>
    </cfRule>
    <cfRule type="expression" dxfId="504" priority="52" stopIfTrue="1">
      <formula>AND(#REF!&gt;=#REF!,#REF!&lt;#REF!)</formula>
    </cfRule>
  </conditionalFormatting>
  <conditionalFormatting sqref="F47">
    <cfRule type="expression" dxfId="503" priority="45">
      <formula>AND(TODAY()&gt;=#REF!,TODAY()&lt;#REF!)</formula>
    </cfRule>
  </conditionalFormatting>
  <conditionalFormatting sqref="F47">
    <cfRule type="expression" dxfId="502" priority="46" stopIfTrue="1">
      <formula>NOT(AND(MAX(#REF!,#REF!)&gt;=#REF!,MIN(#REF!,#REF!)&lt;#REF!))</formula>
    </cfRule>
    <cfRule type="expression" dxfId="501" priority="47">
      <formula>AND(#REF!&gt;=#REF!,#REF!&lt;#REF!)</formula>
    </cfRule>
    <cfRule type="expression" dxfId="500" priority="48" stopIfTrue="1">
      <formula>AND(#REF!&gt;=#REF!,#REF!&lt;#REF!)</formula>
    </cfRule>
  </conditionalFormatting>
  <conditionalFormatting sqref="F55">
    <cfRule type="expression" dxfId="499" priority="41">
      <formula>AND(TODAY()&gt;=#REF!,TODAY()&lt;#REF!)</formula>
    </cfRule>
  </conditionalFormatting>
  <conditionalFormatting sqref="F55">
    <cfRule type="expression" dxfId="498" priority="42" stopIfTrue="1">
      <formula>NOT(AND(MAX(#REF!,#REF!)&gt;=#REF!,MIN(#REF!,#REF!)&lt;#REF!))</formula>
    </cfRule>
    <cfRule type="expression" dxfId="497" priority="43">
      <formula>AND(#REF!&gt;=#REF!,#REF!&lt;#REF!)</formula>
    </cfRule>
    <cfRule type="expression" dxfId="496" priority="44" stopIfTrue="1">
      <formula>AND(#REF!&gt;=#REF!,#REF!&lt;#REF!)</formula>
    </cfRule>
  </conditionalFormatting>
  <conditionalFormatting sqref="F62">
    <cfRule type="expression" dxfId="495" priority="37">
      <formula>AND(TODAY()&gt;=#REF!,TODAY()&lt;#REF!)</formula>
    </cfRule>
  </conditionalFormatting>
  <conditionalFormatting sqref="F62">
    <cfRule type="expression" dxfId="494" priority="38" stopIfTrue="1">
      <formula>NOT(AND(MAX(#REF!,#REF!)&gt;=#REF!,MIN(#REF!,#REF!)&lt;#REF!))</formula>
    </cfRule>
    <cfRule type="expression" dxfId="493" priority="39">
      <formula>AND(#REF!&gt;=#REF!,#REF!&lt;#REF!)</formula>
    </cfRule>
    <cfRule type="expression" dxfId="492" priority="40" stopIfTrue="1">
      <formula>AND(#REF!&gt;=#REF!,#REF!&lt;#REF!)</formula>
    </cfRule>
  </conditionalFormatting>
  <conditionalFormatting sqref="F69">
    <cfRule type="expression" dxfId="491" priority="33">
      <formula>AND(TODAY()&gt;=#REF!,TODAY()&lt;#REF!)</formula>
    </cfRule>
  </conditionalFormatting>
  <conditionalFormatting sqref="F69">
    <cfRule type="expression" dxfId="490" priority="34" stopIfTrue="1">
      <formula>NOT(AND(MAX(#REF!,#REF!)&gt;=#REF!,MIN(#REF!,#REF!)&lt;#REF!))</formula>
    </cfRule>
    <cfRule type="expression" dxfId="489" priority="35">
      <formula>AND(#REF!&gt;=#REF!,#REF!&lt;#REF!)</formula>
    </cfRule>
    <cfRule type="expression" dxfId="488" priority="36" stopIfTrue="1">
      <formula>AND(#REF!&gt;=#REF!,#REF!&lt;#REF!)</formula>
    </cfRule>
  </conditionalFormatting>
  <conditionalFormatting sqref="F19">
    <cfRule type="expression" dxfId="487" priority="29">
      <formula>AND(TODAY()&gt;=#REF!,TODAY()&lt;#REF!)</formula>
    </cfRule>
  </conditionalFormatting>
  <conditionalFormatting sqref="F19">
    <cfRule type="expression" dxfId="486" priority="30" stopIfTrue="1">
      <formula>NOT(AND(MAX(#REF!,#REF!)&gt;=#REF!,MIN(#REF!,#REF!)&lt;#REF!))</formula>
    </cfRule>
    <cfRule type="expression" dxfId="485" priority="31">
      <formula>AND(#REF!&gt;=#REF!,#REF!&lt;#REF!)</formula>
    </cfRule>
    <cfRule type="expression" dxfId="484" priority="32" stopIfTrue="1">
      <formula>AND(#REF!&gt;=#REF!,#REF!&lt;#REF!)</formula>
    </cfRule>
  </conditionalFormatting>
  <conditionalFormatting sqref="F26">
    <cfRule type="expression" dxfId="483" priority="25">
      <formula>AND(TODAY()&gt;=#REF!,TODAY()&lt;#REF!)</formula>
    </cfRule>
  </conditionalFormatting>
  <conditionalFormatting sqref="F26">
    <cfRule type="expression" dxfId="482" priority="26" stopIfTrue="1">
      <formula>NOT(AND(MAX(#REF!,#REF!)&gt;=#REF!,MIN(#REF!,#REF!)&lt;#REF!))</formula>
    </cfRule>
    <cfRule type="expression" dxfId="481" priority="27">
      <formula>AND(#REF!&gt;=#REF!,#REF!&lt;#REF!)</formula>
    </cfRule>
    <cfRule type="expression" dxfId="480" priority="28" stopIfTrue="1">
      <formula>AND(#REF!&gt;=#REF!,#REF!&lt;#REF!)</formula>
    </cfRule>
  </conditionalFormatting>
  <conditionalFormatting sqref="F35">
    <cfRule type="expression" dxfId="479" priority="21">
      <formula>AND(TODAY()&gt;=#REF!,TODAY()&lt;#REF!)</formula>
    </cfRule>
  </conditionalFormatting>
  <conditionalFormatting sqref="F35">
    <cfRule type="expression" dxfId="478" priority="22" stopIfTrue="1">
      <formula>NOT(AND(MAX(#REF!,#REF!)&gt;=#REF!,MIN(#REF!,#REF!)&lt;#REF!))</formula>
    </cfRule>
    <cfRule type="expression" dxfId="477" priority="23">
      <formula>AND(#REF!&gt;=#REF!,#REF!&lt;#REF!)</formula>
    </cfRule>
    <cfRule type="expression" dxfId="476" priority="24" stopIfTrue="1">
      <formula>AND(#REF!&gt;=#REF!,#REF!&lt;#REF!)</formula>
    </cfRule>
  </conditionalFormatting>
  <conditionalFormatting sqref="F42">
    <cfRule type="expression" dxfId="475" priority="17">
      <formula>AND(TODAY()&gt;=#REF!,TODAY()&lt;#REF!)</formula>
    </cfRule>
  </conditionalFormatting>
  <conditionalFormatting sqref="F42">
    <cfRule type="expression" dxfId="474" priority="18" stopIfTrue="1">
      <formula>NOT(AND(MAX(#REF!,#REF!)&gt;=#REF!,MIN(#REF!,#REF!)&lt;#REF!))</formula>
    </cfRule>
    <cfRule type="expression" dxfId="473" priority="19">
      <formula>AND(#REF!&gt;=#REF!,#REF!&lt;#REF!)</formula>
    </cfRule>
    <cfRule type="expression" dxfId="472" priority="20" stopIfTrue="1">
      <formula>AND(#REF!&gt;=#REF!,#REF!&lt;#REF!)</formula>
    </cfRule>
  </conditionalFormatting>
  <conditionalFormatting sqref="F48">
    <cfRule type="expression" dxfId="471" priority="13">
      <formula>AND(TODAY()&gt;=#REF!,TODAY()&lt;#REF!)</formula>
    </cfRule>
  </conditionalFormatting>
  <conditionalFormatting sqref="F48">
    <cfRule type="expression" dxfId="470" priority="14" stopIfTrue="1">
      <formula>NOT(AND(MAX(#REF!,#REF!)&gt;=#REF!,MIN(#REF!,#REF!)&lt;#REF!))</formula>
    </cfRule>
    <cfRule type="expression" dxfId="469" priority="15">
      <formula>AND(#REF!&gt;=#REF!,#REF!&lt;#REF!)</formula>
    </cfRule>
    <cfRule type="expression" dxfId="468" priority="16" stopIfTrue="1">
      <formula>AND(#REF!&gt;=#REF!,#REF!&lt;#REF!)</formula>
    </cfRule>
  </conditionalFormatting>
  <conditionalFormatting sqref="F57">
    <cfRule type="expression" dxfId="467" priority="9">
      <formula>AND(TODAY()&gt;=#REF!,TODAY()&lt;#REF!)</formula>
    </cfRule>
  </conditionalFormatting>
  <conditionalFormatting sqref="F57">
    <cfRule type="expression" dxfId="466" priority="10" stopIfTrue="1">
      <formula>NOT(AND(MAX(#REF!,#REF!)&gt;=#REF!,MIN(#REF!,#REF!)&lt;#REF!))</formula>
    </cfRule>
    <cfRule type="expression" dxfId="465" priority="11">
      <formula>AND(#REF!&gt;=#REF!,#REF!&lt;#REF!)</formula>
    </cfRule>
    <cfRule type="expression" dxfId="464" priority="12" stopIfTrue="1">
      <formula>AND(#REF!&gt;=#REF!,#REF!&lt;#REF!)</formula>
    </cfRule>
  </conditionalFormatting>
  <conditionalFormatting sqref="F63">
    <cfRule type="expression" dxfId="463" priority="5">
      <formula>AND(TODAY()&gt;=#REF!,TODAY()&lt;#REF!)</formula>
    </cfRule>
  </conditionalFormatting>
  <conditionalFormatting sqref="F63">
    <cfRule type="expression" dxfId="462" priority="6" stopIfTrue="1">
      <formula>NOT(AND(MAX(#REF!,#REF!)&gt;=#REF!,MIN(#REF!,#REF!)&lt;#REF!))</formula>
    </cfRule>
    <cfRule type="expression" dxfId="461" priority="7">
      <formula>AND(#REF!&gt;=#REF!,#REF!&lt;#REF!)</formula>
    </cfRule>
    <cfRule type="expression" dxfId="460" priority="8" stopIfTrue="1">
      <formula>AND(#REF!&gt;=#REF!,#REF!&lt;#REF!)</formula>
    </cfRule>
  </conditionalFormatting>
  <conditionalFormatting sqref="F70">
    <cfRule type="expression" dxfId="459" priority="1">
      <formula>AND(TODAY()&gt;=#REF!,TODAY()&lt;#REF!)</formula>
    </cfRule>
  </conditionalFormatting>
  <conditionalFormatting sqref="F70">
    <cfRule type="expression" dxfId="458" priority="2" stopIfTrue="1">
      <formula>NOT(AND(MAX(#REF!,#REF!)&gt;=#REF!,MIN(#REF!,#REF!)&lt;#REF!))</formula>
    </cfRule>
    <cfRule type="expression" dxfId="457" priority="3">
      <formula>AND(#REF!&gt;=#REF!,#REF!&lt;#REF!)</formula>
    </cfRule>
    <cfRule type="expression" dxfId="456"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6" manualBreakCount="6">
    <brk id="19" max="16383" man="1"/>
    <brk id="35" max="16383" man="1"/>
    <brk id="48" max="16383" man="1"/>
    <brk id="63" max="16383" man="1"/>
    <brk id="70" max="6" man="1"/>
    <brk id="7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27"/>
  <sheetViews>
    <sheetView showGridLines="0" showRuler="0" topLeftCell="A68" zoomScale="59" zoomScaleNormal="59" zoomScalePageLayoutView="70" workbookViewId="0">
      <selection activeCell="A58" sqref="A58:A63"/>
    </sheetView>
  </sheetViews>
  <sheetFormatPr defaultColWidth="9" defaultRowHeight="15.75" x14ac:dyDescent="0.25"/>
  <cols>
    <col min="1" max="1" width="45.75" style="53" customWidth="1"/>
    <col min="2" max="2" width="45.75" style="19" customWidth="1"/>
    <col min="3" max="3" width="48.75" style="19" customWidth="1"/>
    <col min="4" max="4" width="47.75" style="19" customWidth="1"/>
    <col min="5" max="5" width="34.875" style="19" customWidth="1"/>
    <col min="6" max="6" width="22.75" style="19" customWidth="1"/>
    <col min="7" max="7" width="110.75" style="19" customWidth="1"/>
    <col min="8" max="14" width="9" style="19" hidden="1" customWidth="1"/>
    <col min="15" max="16384" width="9" style="19"/>
  </cols>
  <sheetData>
    <row r="1" spans="1:14" ht="42" x14ac:dyDescent="0.25">
      <c r="A1" s="102" t="s">
        <v>32</v>
      </c>
      <c r="B1" s="102"/>
      <c r="C1" s="102"/>
      <c r="D1" s="102"/>
      <c r="E1" s="102"/>
      <c r="F1" s="102"/>
      <c r="G1" s="102"/>
    </row>
    <row r="2" spans="1:14" ht="40.5" x14ac:dyDescent="0.25">
      <c r="A2" s="103" t="str">
        <f>+H2</f>
        <v>Population Domain: Adolescents</v>
      </c>
      <c r="B2" s="103"/>
      <c r="C2" s="103"/>
      <c r="D2" s="103"/>
      <c r="E2" s="103"/>
      <c r="F2" s="103"/>
      <c r="G2" s="103"/>
      <c r="H2" s="19" t="str" cm="1">
        <f t="array" ref="H2:N2">+'2020-2021'!A2:G2</f>
        <v>Population Domain: Adolescents</v>
      </c>
      <c r="I2" s="19">
        <v>0</v>
      </c>
      <c r="J2" s="19">
        <v>0</v>
      </c>
      <c r="K2" s="19">
        <v>0</v>
      </c>
      <c r="L2" s="19">
        <v>0</v>
      </c>
      <c r="M2" s="19">
        <v>0</v>
      </c>
      <c r="N2" s="19">
        <v>0</v>
      </c>
    </row>
    <row r="3" spans="1:14" ht="37.5" x14ac:dyDescent="0.25">
      <c r="A3" s="104" t="str">
        <f>+H3</f>
        <v>Priority Need: Adolescent well visit, with an emphasis on overall health including depression screening, obesity prevention and immunization</v>
      </c>
      <c r="B3" s="105"/>
      <c r="C3" s="105"/>
      <c r="D3" s="105"/>
      <c r="E3" s="105"/>
      <c r="F3" s="105"/>
      <c r="G3" s="105"/>
      <c r="H3" s="19" t="str" cm="1">
        <f t="array" ref="H3:N3">+'2020-2021'!A3:G3</f>
        <v>Priority Need: Adolescent well visit, with an emphasis on overall health including depression screening, obesity prevention and immunization</v>
      </c>
      <c r="I3" s="19">
        <v>0</v>
      </c>
      <c r="J3" s="19">
        <v>0</v>
      </c>
      <c r="K3" s="19">
        <v>0</v>
      </c>
      <c r="L3" s="19">
        <v>0</v>
      </c>
      <c r="M3" s="19">
        <v>0</v>
      </c>
      <c r="N3" s="19">
        <v>0</v>
      </c>
    </row>
    <row r="4" spans="1:14" ht="34.5" x14ac:dyDescent="0.25">
      <c r="A4" s="106" t="str">
        <f>+H4</f>
        <v xml:space="preserve">NPM#10: Percent of adolescents, ages 12-17, with a preventive medical visit in the past year </v>
      </c>
      <c r="B4" s="107"/>
      <c r="C4" s="107"/>
      <c r="D4" s="107"/>
      <c r="E4" s="107"/>
      <c r="F4" s="107"/>
      <c r="G4" s="107"/>
      <c r="H4" s="19" t="str" cm="1">
        <f t="array" ref="H4:N4">+'2020-2021'!A4:G4</f>
        <v xml:space="preserve">NPM#10: Percent of adolescents, ages 12-17, with a preventive medical visit in the past year </v>
      </c>
      <c r="I4" s="19">
        <v>0</v>
      </c>
      <c r="J4" s="19">
        <v>0</v>
      </c>
      <c r="K4" s="19">
        <v>0</v>
      </c>
      <c r="L4" s="19">
        <v>0</v>
      </c>
      <c r="M4" s="19">
        <v>0</v>
      </c>
      <c r="N4" s="19">
        <v>0</v>
      </c>
    </row>
    <row r="5" spans="1:14" s="15" customFormat="1" ht="39" customHeight="1" x14ac:dyDescent="0.25">
      <c r="A5" s="108" t="s">
        <v>7</v>
      </c>
      <c r="B5" s="109"/>
      <c r="C5" s="109"/>
      <c r="D5" s="109"/>
      <c r="E5" s="109"/>
      <c r="F5" s="109"/>
      <c r="G5" s="110"/>
      <c r="H5" s="19"/>
    </row>
    <row r="6" spans="1:14" s="15" customFormat="1" ht="67.900000000000006" customHeight="1" x14ac:dyDescent="0.25">
      <c r="A6" s="85" t="s">
        <v>85</v>
      </c>
      <c r="B6" s="86"/>
      <c r="C6" s="86"/>
      <c r="D6" s="86"/>
      <c r="E6" s="86"/>
      <c r="F6" s="86"/>
      <c r="G6" s="87"/>
      <c r="H6" s="19" t="e" cm="1">
        <f t="array" ref="H6:N6">+IF('2022-2023'!A6:G6="","",'2022-2023'!A6:G6)</f>
        <v>#VALUE!</v>
      </c>
      <c r="I6" s="15" t="str">
        <v/>
      </c>
      <c r="J6" s="15" t="str">
        <v/>
      </c>
      <c r="K6" s="15" t="str">
        <v/>
      </c>
      <c r="L6" s="15" t="str">
        <v/>
      </c>
      <c r="M6" s="15" t="str">
        <v/>
      </c>
      <c r="N6" s="15" t="str">
        <v/>
      </c>
    </row>
    <row r="7" spans="1:14" s="15" customFormat="1" ht="100.35" customHeight="1" x14ac:dyDescent="0.3">
      <c r="A7" s="13" t="s">
        <v>9</v>
      </c>
      <c r="B7" s="13" t="s">
        <v>10</v>
      </c>
      <c r="C7" s="13" t="s">
        <v>23</v>
      </c>
      <c r="D7" s="22" t="s">
        <v>22</v>
      </c>
      <c r="E7" s="22" t="s">
        <v>1</v>
      </c>
      <c r="F7" s="23" t="s">
        <v>43</v>
      </c>
      <c r="G7" s="24" t="s">
        <v>2</v>
      </c>
    </row>
    <row r="8" spans="1:14" s="15" customFormat="1" ht="87" customHeight="1" x14ac:dyDescent="0.3">
      <c r="A8" s="88" t="str">
        <f>+H8</f>
        <v>a. Engage underserved populations (e.g. New Foreign Immigrants, Tribal Nations, etc.,) and other existing adolescent groups to consult in activities related to adolescent health.</v>
      </c>
      <c r="B8" s="98" t="s">
        <v>118</v>
      </c>
      <c r="C8" s="98" t="s">
        <v>117</v>
      </c>
      <c r="D8" s="88" t="str">
        <f t="shared" ref="D8" si="0">+K8</f>
        <v xml:space="preserve">a. </v>
      </c>
      <c r="E8" s="3" t="s">
        <v>27</v>
      </c>
      <c r="F8" s="8"/>
      <c r="G8" s="50"/>
      <c r="H8" s="15" t="str" cm="1">
        <f t="array" ref="H8:H13">+'2022-2023'!A8:A13</f>
        <v>a. Engage underserved populations (e.g. New Foreign Immigrants, Tribal Nations, etc.,) and other existing adolescent groups to consult in activities related to adolescent health.</v>
      </c>
      <c r="K8" s="15" t="str" cm="1">
        <f t="array" ref="K8:K13">+'2022-2023'!D8:D13</f>
        <v xml:space="preserve">a. </v>
      </c>
    </row>
    <row r="9" spans="1:14" s="15" customFormat="1" ht="87" customHeight="1" x14ac:dyDescent="0.3">
      <c r="A9" s="88"/>
      <c r="B9" s="98"/>
      <c r="C9" s="98"/>
      <c r="D9" s="88"/>
      <c r="E9" s="4" t="s">
        <v>4</v>
      </c>
      <c r="F9" s="9"/>
      <c r="G9" s="51"/>
      <c r="H9" s="15">
        <v>0</v>
      </c>
      <c r="K9" s="15">
        <v>0</v>
      </c>
    </row>
    <row r="10" spans="1:14" s="15" customFormat="1" ht="87" customHeight="1" x14ac:dyDescent="0.3">
      <c r="A10" s="88"/>
      <c r="B10" s="98"/>
      <c r="C10" s="98"/>
      <c r="D10" s="88"/>
      <c r="E10" s="4" t="s">
        <v>6</v>
      </c>
      <c r="F10" s="9"/>
      <c r="G10" s="51"/>
      <c r="H10" s="15">
        <v>0</v>
      </c>
      <c r="K10" s="15">
        <v>0</v>
      </c>
    </row>
    <row r="11" spans="1:14" s="15" customFormat="1" ht="87" customHeight="1" x14ac:dyDescent="0.3">
      <c r="A11" s="88"/>
      <c r="B11" s="98"/>
      <c r="C11" s="98"/>
      <c r="D11" s="88"/>
      <c r="E11" s="4" t="s">
        <v>5</v>
      </c>
      <c r="F11" s="9"/>
      <c r="G11" s="51"/>
      <c r="H11" s="15">
        <v>0</v>
      </c>
      <c r="K11" s="15">
        <v>0</v>
      </c>
    </row>
    <row r="12" spans="1:14" s="15" customFormat="1" ht="87" customHeight="1" x14ac:dyDescent="0.3">
      <c r="A12" s="88"/>
      <c r="B12" s="98"/>
      <c r="C12" s="98"/>
      <c r="D12" s="88"/>
      <c r="E12" s="2" t="s">
        <v>33</v>
      </c>
      <c r="F12" s="5" t="str">
        <f>IF(SUM(F8:F11)=0,"",SUM(F8:F11))</f>
        <v/>
      </c>
      <c r="G12" s="51"/>
      <c r="H12" s="15">
        <v>0</v>
      </c>
      <c r="K12" s="15">
        <v>0</v>
      </c>
    </row>
    <row r="13" spans="1:14" s="15" customFormat="1" ht="87" customHeight="1" x14ac:dyDescent="0.3">
      <c r="A13" s="88"/>
      <c r="B13" s="98"/>
      <c r="C13" s="98"/>
      <c r="D13" s="88"/>
      <c r="E13" s="2" t="s">
        <v>18</v>
      </c>
      <c r="F13" s="12">
        <f>IF(+'2022-2023'!F13=0,"",+'2022-2023'!F13)</f>
        <v>100</v>
      </c>
      <c r="G13" s="52"/>
      <c r="H13" s="15">
        <v>0</v>
      </c>
      <c r="K13" s="15">
        <v>0</v>
      </c>
    </row>
    <row r="14" spans="1:14" s="15" customFormat="1" ht="87" customHeight="1" x14ac:dyDescent="0.3">
      <c r="A14" s="88" t="str">
        <f>+H14</f>
        <v xml:space="preserve"> b. Encourage youth to take charge of their own health.</v>
      </c>
      <c r="B14" s="98" t="s">
        <v>113</v>
      </c>
      <c r="C14" s="98" t="s">
        <v>96</v>
      </c>
      <c r="D14" s="88" t="str">
        <f t="shared" ref="D14" si="1">+K14</f>
        <v>b.</v>
      </c>
      <c r="E14" s="3" t="s">
        <v>27</v>
      </c>
      <c r="F14" s="8"/>
      <c r="G14" s="50"/>
      <c r="H14" s="15" t="str" cm="1">
        <f t="array" ref="H14:H19">+'2022-2023'!A14:A19</f>
        <v xml:space="preserve"> b. Encourage youth to take charge of their own health.</v>
      </c>
      <c r="K14" s="15" t="str" cm="1">
        <f t="array" ref="K14:K19">+'2022-2023'!D14:D19</f>
        <v>b.</v>
      </c>
    </row>
    <row r="15" spans="1:14" s="15" customFormat="1" ht="87" customHeight="1" x14ac:dyDescent="0.3">
      <c r="A15" s="88"/>
      <c r="B15" s="98"/>
      <c r="C15" s="98"/>
      <c r="D15" s="88"/>
      <c r="E15" s="4" t="s">
        <v>4</v>
      </c>
      <c r="F15" s="9"/>
      <c r="G15" s="51"/>
      <c r="H15" s="15">
        <v>0</v>
      </c>
      <c r="K15" s="15">
        <v>0</v>
      </c>
    </row>
    <row r="16" spans="1:14" s="15" customFormat="1" ht="87" customHeight="1" x14ac:dyDescent="0.3">
      <c r="A16" s="88"/>
      <c r="B16" s="98"/>
      <c r="C16" s="98"/>
      <c r="D16" s="88"/>
      <c r="E16" s="4" t="s">
        <v>6</v>
      </c>
      <c r="F16" s="9"/>
      <c r="G16" s="51"/>
      <c r="H16" s="15">
        <v>0</v>
      </c>
      <c r="K16" s="15">
        <v>0</v>
      </c>
    </row>
    <row r="17" spans="1:14" s="15" customFormat="1" ht="87" customHeight="1" x14ac:dyDescent="0.3">
      <c r="A17" s="88"/>
      <c r="B17" s="98"/>
      <c r="C17" s="98"/>
      <c r="D17" s="88"/>
      <c r="E17" s="4" t="s">
        <v>5</v>
      </c>
      <c r="F17" s="9"/>
      <c r="G17" s="51"/>
      <c r="H17" s="15">
        <v>0</v>
      </c>
      <c r="K17" s="15">
        <v>0</v>
      </c>
    </row>
    <row r="18" spans="1:14" s="15" customFormat="1" ht="87" customHeight="1" x14ac:dyDescent="0.3">
      <c r="A18" s="88"/>
      <c r="B18" s="98"/>
      <c r="C18" s="98"/>
      <c r="D18" s="88"/>
      <c r="E18" s="2" t="s">
        <v>33</v>
      </c>
      <c r="F18" s="5" t="str">
        <f>IF(SUM(F14:F17)=0,"",SUM(F14:F17))</f>
        <v/>
      </c>
      <c r="G18" s="51"/>
      <c r="H18" s="15">
        <v>0</v>
      </c>
      <c r="K18" s="15">
        <v>0</v>
      </c>
    </row>
    <row r="19" spans="1:14" s="15" customFormat="1" ht="87" customHeight="1" x14ac:dyDescent="0.3">
      <c r="A19" s="88"/>
      <c r="B19" s="98"/>
      <c r="C19" s="98"/>
      <c r="D19" s="88"/>
      <c r="E19" s="2" t="s">
        <v>18</v>
      </c>
      <c r="F19" s="12" t="str">
        <f>IF(+'2022-2023'!F19=0,"",+'2022-2023'!F19)</f>
        <v/>
      </c>
      <c r="G19" s="52"/>
      <c r="H19" s="15">
        <v>0</v>
      </c>
      <c r="K19" s="15">
        <v>0</v>
      </c>
    </row>
    <row r="20" spans="1:14" s="15" customFormat="1" ht="100.35" customHeight="1" x14ac:dyDescent="0.3">
      <c r="A20" s="13" t="s">
        <v>9</v>
      </c>
      <c r="B20" s="13" t="s">
        <v>10</v>
      </c>
      <c r="C20" s="13" t="s">
        <v>23</v>
      </c>
      <c r="D20" s="22" t="s">
        <v>22</v>
      </c>
      <c r="E20" s="22" t="s">
        <v>1</v>
      </c>
      <c r="F20" s="23" t="s">
        <v>43</v>
      </c>
      <c r="G20" s="24" t="s">
        <v>2</v>
      </c>
    </row>
    <row r="21" spans="1:14" s="15" customFormat="1" ht="87" customHeight="1" x14ac:dyDescent="0.3">
      <c r="A21" s="88" t="str">
        <f>+H21</f>
        <v>c.</v>
      </c>
      <c r="B21" s="98" t="s">
        <v>15</v>
      </c>
      <c r="C21" s="98" t="s">
        <v>15</v>
      </c>
      <c r="D21" s="88" t="str">
        <f t="shared" ref="D21" si="2">+K21</f>
        <v>c.</v>
      </c>
      <c r="E21" s="3" t="s">
        <v>27</v>
      </c>
      <c r="F21" s="8"/>
      <c r="G21" s="50"/>
      <c r="H21" s="15" t="str" cm="1">
        <f t="array" ref="H21:H26">+'2022-2023'!A21:A26</f>
        <v>c.</v>
      </c>
      <c r="K21" s="15" t="str" cm="1">
        <f t="array" ref="K21:K26">+'2022-2023'!D21:D26</f>
        <v>c.</v>
      </c>
    </row>
    <row r="22" spans="1:14" ht="87" customHeight="1" x14ac:dyDescent="0.25">
      <c r="A22" s="88"/>
      <c r="B22" s="98"/>
      <c r="C22" s="98"/>
      <c r="D22" s="88"/>
      <c r="E22" s="4" t="s">
        <v>4</v>
      </c>
      <c r="F22" s="9"/>
      <c r="G22" s="51"/>
      <c r="H22" s="19">
        <v>0</v>
      </c>
      <c r="K22" s="19">
        <v>0</v>
      </c>
    </row>
    <row r="23" spans="1:14" ht="87" customHeight="1" x14ac:dyDescent="0.25">
      <c r="A23" s="88"/>
      <c r="B23" s="98"/>
      <c r="C23" s="98"/>
      <c r="D23" s="88"/>
      <c r="E23" s="4" t="s">
        <v>6</v>
      </c>
      <c r="F23" s="9"/>
      <c r="G23" s="51"/>
      <c r="H23" s="19">
        <v>0</v>
      </c>
      <c r="K23" s="19">
        <v>0</v>
      </c>
    </row>
    <row r="24" spans="1:14" ht="87" customHeight="1" x14ac:dyDescent="0.25">
      <c r="A24" s="88"/>
      <c r="B24" s="98"/>
      <c r="C24" s="98"/>
      <c r="D24" s="88"/>
      <c r="E24" s="4" t="s">
        <v>5</v>
      </c>
      <c r="F24" s="9"/>
      <c r="G24" s="51"/>
      <c r="H24" s="19">
        <v>0</v>
      </c>
      <c r="K24" s="19">
        <v>0</v>
      </c>
    </row>
    <row r="25" spans="1:14" ht="87" customHeight="1" x14ac:dyDescent="0.25">
      <c r="A25" s="88"/>
      <c r="B25" s="98"/>
      <c r="C25" s="98"/>
      <c r="D25" s="88"/>
      <c r="E25" s="2" t="s">
        <v>33</v>
      </c>
      <c r="F25" s="5" t="str">
        <f>IF(SUM(F21:F24)=0,"",SUM(F21:F24))</f>
        <v/>
      </c>
      <c r="G25" s="51"/>
      <c r="H25" s="19">
        <v>0</v>
      </c>
      <c r="K25" s="19">
        <v>0</v>
      </c>
    </row>
    <row r="26" spans="1:14" ht="87" customHeight="1" x14ac:dyDescent="0.25">
      <c r="A26" s="88"/>
      <c r="B26" s="98"/>
      <c r="C26" s="98"/>
      <c r="D26" s="88"/>
      <c r="E26" s="2" t="s">
        <v>18</v>
      </c>
      <c r="F26" s="12" t="str">
        <f>IF(+'2022-2023'!F26=0,"",+'2022-2023'!F26)</f>
        <v/>
      </c>
      <c r="G26" s="52"/>
      <c r="H26" s="19">
        <v>0</v>
      </c>
      <c r="K26" s="19">
        <v>0</v>
      </c>
    </row>
    <row r="27" spans="1:14" ht="39" customHeight="1" x14ac:dyDescent="0.25">
      <c r="A27" s="99" t="s">
        <v>8</v>
      </c>
      <c r="B27" s="100"/>
      <c r="C27" s="100"/>
      <c r="D27" s="100"/>
      <c r="E27" s="100"/>
      <c r="F27" s="100"/>
      <c r="G27" s="101"/>
    </row>
    <row r="28" spans="1:14" ht="67.900000000000006" customHeight="1" x14ac:dyDescent="0.25">
      <c r="A28" s="85" t="str">
        <f>+H28</f>
        <v>Title V will collaborate with partners to develop strategies, braid and layer resources, and implement activities that promote adolescent health and safety by September 30, 2025.</v>
      </c>
      <c r="B28" s="86"/>
      <c r="C28" s="86"/>
      <c r="D28" s="86"/>
      <c r="E28" s="86"/>
      <c r="F28" s="86"/>
      <c r="G28" s="87"/>
      <c r="H28" s="19" t="str" cm="1">
        <f t="array" ref="H28:N28">+IF('2022-2023'!A28:G28="","",'2022-2023'!A28:G28)</f>
        <v>Title V will collaborate with partners to develop strategies, braid and layer resources, and implement activities that promote adolescent health and safety by September 30, 2025.</v>
      </c>
      <c r="I28" s="19" t="str">
        <v/>
      </c>
      <c r="J28" s="19" t="str">
        <v/>
      </c>
      <c r="K28" s="19" t="str">
        <v/>
      </c>
      <c r="L28" s="19" t="str">
        <v/>
      </c>
      <c r="M28" s="19" t="str">
        <v/>
      </c>
      <c r="N28" s="19" t="str">
        <v/>
      </c>
    </row>
    <row r="29" spans="1:14" s="20" customFormat="1" ht="100.35" customHeight="1" x14ac:dyDescent="0.4">
      <c r="A29" s="28" t="s">
        <v>9</v>
      </c>
      <c r="B29" s="28" t="s">
        <v>10</v>
      </c>
      <c r="C29" s="28" t="s">
        <v>23</v>
      </c>
      <c r="D29" s="29" t="s">
        <v>22</v>
      </c>
      <c r="E29" s="29" t="s">
        <v>1</v>
      </c>
      <c r="F29" s="30" t="s">
        <v>43</v>
      </c>
      <c r="G29" s="31" t="s">
        <v>2</v>
      </c>
    </row>
    <row r="30" spans="1:14" ht="87" customHeight="1" x14ac:dyDescent="0.25">
      <c r="A30" s="88" t="str">
        <f>+H30</f>
        <v>a. Convene and collaborate with state-level partners that are currently conducting activities related to adolescent health.</v>
      </c>
      <c r="B30" s="98" t="s">
        <v>119</v>
      </c>
      <c r="C30" s="98" t="s">
        <v>120</v>
      </c>
      <c r="D30" s="88" t="str">
        <f>+K30</f>
        <v>ESM 10.1 Percent of Medicaid EPSDT eligible adolescents, ages 15 through 18, who received at least one initial or periodic screen.</v>
      </c>
      <c r="E30" s="3" t="s">
        <v>129</v>
      </c>
      <c r="F30" s="74">
        <v>0.249</v>
      </c>
      <c r="G30" s="50"/>
      <c r="H30" s="15" t="str" cm="1">
        <f t="array" ref="H30:H35">+'2022-2023'!A30:A35</f>
        <v>a. Convene and collaborate with state-level partners that are currently conducting activities related to adolescent health.</v>
      </c>
      <c r="I30" s="15"/>
      <c r="J30" s="15"/>
      <c r="K30" s="15" t="str" cm="1">
        <f t="array" ref="K30:K35">+'2022-2023'!D30:D35</f>
        <v>ESM 10.1 Percent of Medicaid EPSDT eligible adolescents, ages 15 through 18, who received at least one initial or periodic screen.</v>
      </c>
    </row>
    <row r="31" spans="1:14" ht="87" customHeight="1" x14ac:dyDescent="0.25">
      <c r="A31" s="88"/>
      <c r="B31" s="98"/>
      <c r="C31" s="98"/>
      <c r="D31" s="88"/>
      <c r="E31" s="76" t="s">
        <v>128</v>
      </c>
      <c r="F31" s="72">
        <v>0.29799999999999999</v>
      </c>
      <c r="G31" s="51"/>
      <c r="H31" s="19">
        <v>0</v>
      </c>
      <c r="K31" s="19">
        <v>0</v>
      </c>
    </row>
    <row r="32" spans="1:14" ht="87" customHeight="1" x14ac:dyDescent="0.25">
      <c r="A32" s="88"/>
      <c r="B32" s="98"/>
      <c r="C32" s="98"/>
      <c r="D32" s="88"/>
      <c r="E32" s="75" t="s">
        <v>132</v>
      </c>
      <c r="F32" s="74">
        <v>0.31</v>
      </c>
      <c r="G32" s="51"/>
      <c r="H32" s="19">
        <v>0</v>
      </c>
      <c r="K32" s="19">
        <v>0</v>
      </c>
    </row>
    <row r="33" spans="1:11" ht="87" customHeight="1" x14ac:dyDescent="0.25">
      <c r="A33" s="88"/>
      <c r="B33" s="98"/>
      <c r="C33" s="98"/>
      <c r="D33" s="88"/>
      <c r="E33" s="75" t="s">
        <v>130</v>
      </c>
      <c r="G33" s="51"/>
      <c r="H33" s="19">
        <v>0</v>
      </c>
      <c r="K33" s="19">
        <v>0</v>
      </c>
    </row>
    <row r="34" spans="1:11" ht="87" customHeight="1" x14ac:dyDescent="0.25">
      <c r="A34" s="88"/>
      <c r="B34" s="98"/>
      <c r="C34" s="98"/>
      <c r="D34" s="88"/>
      <c r="E34" s="33"/>
      <c r="F34" s="6"/>
      <c r="G34" s="51"/>
      <c r="H34" s="19">
        <v>0</v>
      </c>
      <c r="K34" s="19">
        <v>0</v>
      </c>
    </row>
    <row r="35" spans="1:11" ht="87" customHeight="1" x14ac:dyDescent="0.25">
      <c r="A35" s="88"/>
      <c r="B35" s="98"/>
      <c r="C35" s="98"/>
      <c r="D35" s="88"/>
      <c r="E35" s="33" t="s">
        <v>18</v>
      </c>
      <c r="F35" s="11">
        <v>32</v>
      </c>
      <c r="G35" s="52"/>
      <c r="H35" s="19">
        <v>0</v>
      </c>
      <c r="K35" s="19">
        <v>0</v>
      </c>
    </row>
    <row r="36" spans="1:11" ht="100.35" customHeight="1" x14ac:dyDescent="0.25">
      <c r="A36" s="34" t="s">
        <v>9</v>
      </c>
      <c r="B36" s="34" t="s">
        <v>10</v>
      </c>
      <c r="C36" s="34" t="s">
        <v>23</v>
      </c>
      <c r="D36" s="35" t="s">
        <v>22</v>
      </c>
      <c r="E36" s="35" t="s">
        <v>1</v>
      </c>
      <c r="F36" s="14" t="s">
        <v>43</v>
      </c>
      <c r="G36" s="36" t="s">
        <v>2</v>
      </c>
    </row>
    <row r="37" spans="1:11" ht="87" customHeight="1" x14ac:dyDescent="0.25">
      <c r="A37" s="88" t="str">
        <f>+H37</f>
        <v>b. Work with primary care and other medical providers regarding innovative methods to ensure adolescents are receiving preventative health care.</v>
      </c>
      <c r="B37" s="98" t="s">
        <v>121</v>
      </c>
      <c r="C37" s="98" t="s">
        <v>116</v>
      </c>
      <c r="D37" s="88" t="str">
        <f t="shared" ref="D37" si="3">+K37</f>
        <v xml:space="preserve"> </v>
      </c>
      <c r="E37" s="3" t="s">
        <v>27</v>
      </c>
      <c r="F37" s="8"/>
      <c r="G37" s="50"/>
      <c r="H37" s="15" t="str" cm="1">
        <f t="array" ref="H37:H42">+'2022-2023'!A37:A42</f>
        <v>b. Work with primary care and other medical providers regarding innovative methods to ensure adolescents are receiving preventative health care.</v>
      </c>
      <c r="I37" s="15"/>
      <c r="J37" s="15"/>
      <c r="K37" s="15" t="str" cm="1">
        <f t="array" ref="K37:K42">+'2022-2023'!D37:D42</f>
        <v xml:space="preserve"> </v>
      </c>
    </row>
    <row r="38" spans="1:11" ht="87" customHeight="1" x14ac:dyDescent="0.25">
      <c r="A38" s="88"/>
      <c r="B38" s="98"/>
      <c r="C38" s="98"/>
      <c r="D38" s="88"/>
      <c r="E38" s="4" t="s">
        <v>4</v>
      </c>
      <c r="F38" s="9"/>
      <c r="G38" s="51"/>
      <c r="H38" s="19">
        <v>0</v>
      </c>
      <c r="K38" s="19">
        <v>0</v>
      </c>
    </row>
    <row r="39" spans="1:11" ht="87" customHeight="1" x14ac:dyDescent="0.25">
      <c r="A39" s="88"/>
      <c r="B39" s="98"/>
      <c r="C39" s="98"/>
      <c r="D39" s="88"/>
      <c r="E39" s="4" t="s">
        <v>6</v>
      </c>
      <c r="F39" s="9"/>
      <c r="G39" s="51"/>
      <c r="H39" s="19">
        <v>0</v>
      </c>
      <c r="K39" s="19">
        <v>0</v>
      </c>
    </row>
    <row r="40" spans="1:11" ht="87" customHeight="1" x14ac:dyDescent="0.25">
      <c r="A40" s="88"/>
      <c r="B40" s="98"/>
      <c r="C40" s="98"/>
      <c r="D40" s="88"/>
      <c r="E40" s="4" t="s">
        <v>5</v>
      </c>
      <c r="F40" s="9"/>
      <c r="G40" s="51"/>
      <c r="H40" s="19">
        <v>0</v>
      </c>
      <c r="K40" s="19">
        <v>0</v>
      </c>
    </row>
    <row r="41" spans="1:11" ht="87" customHeight="1" x14ac:dyDescent="0.25">
      <c r="A41" s="88"/>
      <c r="B41" s="98"/>
      <c r="C41" s="98"/>
      <c r="D41" s="88"/>
      <c r="E41" s="33" t="s">
        <v>33</v>
      </c>
      <c r="F41" s="6" t="str">
        <f>IF(SUM(F37:F40)=0,"",SUM(F37:F40))</f>
        <v/>
      </c>
      <c r="G41" s="51"/>
      <c r="H41" s="19">
        <v>0</v>
      </c>
      <c r="K41" s="19">
        <v>0</v>
      </c>
    </row>
    <row r="42" spans="1:11" ht="87" customHeight="1" x14ac:dyDescent="0.25">
      <c r="A42" s="88"/>
      <c r="B42" s="98"/>
      <c r="C42" s="98"/>
      <c r="D42" s="88"/>
      <c r="E42" s="33" t="s">
        <v>18</v>
      </c>
      <c r="F42" s="11" t="str">
        <f>IF(+'2022-2023'!F42=0,"",+'2022-2023'!F42)</f>
        <v/>
      </c>
      <c r="G42" s="52"/>
      <c r="H42" s="19">
        <v>0</v>
      </c>
      <c r="K42" s="19">
        <v>0</v>
      </c>
    </row>
    <row r="43" spans="1:11" ht="87" customHeight="1" x14ac:dyDescent="0.25">
      <c r="A43" s="88" t="str">
        <f>+H43</f>
        <v>c.</v>
      </c>
      <c r="B43" s="98" t="s">
        <v>15</v>
      </c>
      <c r="C43" s="98" t="s">
        <v>15</v>
      </c>
      <c r="D43" s="88">
        <f t="shared" ref="D43" si="4">+K43</f>
        <v>0</v>
      </c>
      <c r="E43" s="3" t="s">
        <v>27</v>
      </c>
      <c r="F43" s="8"/>
      <c r="G43" s="50"/>
      <c r="H43" s="15" t="str" cm="1">
        <f t="array" ref="H43:H48">+'2022-2023'!A43:A48</f>
        <v>c.</v>
      </c>
      <c r="I43" s="15"/>
      <c r="J43" s="15"/>
      <c r="K43" s="15" cm="1">
        <f t="array" ref="K43:K48">+'2022-2023'!D43:D48</f>
        <v>0</v>
      </c>
    </row>
    <row r="44" spans="1:11" ht="87" customHeight="1" x14ac:dyDescent="0.25">
      <c r="A44" s="88"/>
      <c r="B44" s="98"/>
      <c r="C44" s="98"/>
      <c r="D44" s="88"/>
      <c r="E44" s="4" t="s">
        <v>4</v>
      </c>
      <c r="F44" s="9"/>
      <c r="G44" s="51"/>
      <c r="H44" s="19">
        <v>0</v>
      </c>
      <c r="K44" s="19">
        <v>0</v>
      </c>
    </row>
    <row r="45" spans="1:11" ht="87" customHeight="1" x14ac:dyDescent="0.25">
      <c r="A45" s="88"/>
      <c r="B45" s="98"/>
      <c r="C45" s="98"/>
      <c r="D45" s="88"/>
      <c r="E45" s="4" t="s">
        <v>6</v>
      </c>
      <c r="F45" s="9"/>
      <c r="G45" s="51"/>
      <c r="H45" s="19">
        <v>0</v>
      </c>
      <c r="K45" s="19">
        <v>0</v>
      </c>
    </row>
    <row r="46" spans="1:11" ht="87" customHeight="1" x14ac:dyDescent="0.25">
      <c r="A46" s="88"/>
      <c r="B46" s="98"/>
      <c r="C46" s="98"/>
      <c r="D46" s="88"/>
      <c r="E46" s="4" t="s">
        <v>5</v>
      </c>
      <c r="F46" s="9"/>
      <c r="G46" s="51"/>
      <c r="H46" s="19">
        <v>0</v>
      </c>
      <c r="K46" s="19">
        <v>0</v>
      </c>
    </row>
    <row r="47" spans="1:11" ht="87" customHeight="1" x14ac:dyDescent="0.25">
      <c r="A47" s="88"/>
      <c r="B47" s="98"/>
      <c r="C47" s="98"/>
      <c r="D47" s="88"/>
      <c r="E47" s="33" t="s">
        <v>33</v>
      </c>
      <c r="F47" s="6" t="str">
        <f>IF(SUM(F43:F46)=0,"",SUM(F43:F46))</f>
        <v/>
      </c>
      <c r="G47" s="51"/>
      <c r="H47" s="19">
        <v>0</v>
      </c>
      <c r="K47" s="19">
        <v>0</v>
      </c>
    </row>
    <row r="48" spans="1:11" ht="87" customHeight="1" x14ac:dyDescent="0.25">
      <c r="A48" s="88"/>
      <c r="B48" s="98"/>
      <c r="C48" s="98"/>
      <c r="D48" s="88"/>
      <c r="E48" s="33" t="s">
        <v>18</v>
      </c>
      <c r="F48" s="11" t="str">
        <f>IF(+'2022-2023'!F48=0,"",+'2022-2023'!F48)</f>
        <v/>
      </c>
      <c r="G48" s="52"/>
      <c r="H48" s="19">
        <v>0</v>
      </c>
      <c r="K48" s="19">
        <v>0</v>
      </c>
    </row>
    <row r="49" spans="1:14" ht="39" customHeight="1" x14ac:dyDescent="0.25">
      <c r="A49" s="89" t="s">
        <v>16</v>
      </c>
      <c r="B49" s="90"/>
      <c r="C49" s="90"/>
      <c r="D49" s="90"/>
      <c r="E49" s="90"/>
      <c r="F49" s="90"/>
      <c r="G49" s="91"/>
    </row>
    <row r="50" spans="1:14" ht="67.900000000000006" customHeight="1" x14ac:dyDescent="0.25">
      <c r="A50" s="85" t="str">
        <f>+H50</f>
        <v>Title V will improve access to mental health/behavioral health services to adolescents by September 30, 2025.</v>
      </c>
      <c r="B50" s="86"/>
      <c r="C50" s="86"/>
      <c r="D50" s="86"/>
      <c r="E50" s="86"/>
      <c r="F50" s="86"/>
      <c r="G50" s="87"/>
      <c r="H50" s="19" t="str" cm="1">
        <f t="array" ref="H50:N50">+IF('2022-2023'!A50:G50="","",'2022-2023'!A50:G50)</f>
        <v>Title V will improve access to mental health/behavioral health services to adolescents by September 30, 2025.</v>
      </c>
      <c r="I50" s="19" t="str">
        <v/>
      </c>
      <c r="J50" s="19" t="str">
        <v/>
      </c>
      <c r="K50" s="19" t="str">
        <v/>
      </c>
      <c r="L50" s="19" t="str">
        <v/>
      </c>
      <c r="M50" s="19" t="str">
        <v/>
      </c>
      <c r="N50" s="19" t="str">
        <v/>
      </c>
    </row>
    <row r="51" spans="1:14" ht="100.35" customHeight="1" x14ac:dyDescent="0.25">
      <c r="A51" s="37" t="s">
        <v>9</v>
      </c>
      <c r="B51" s="37" t="s">
        <v>10</v>
      </c>
      <c r="C51" s="37" t="s">
        <v>23</v>
      </c>
      <c r="D51" s="38" t="s">
        <v>22</v>
      </c>
      <c r="E51" s="38" t="s">
        <v>1</v>
      </c>
      <c r="F51" s="39" t="s">
        <v>43</v>
      </c>
      <c r="G51" s="40" t="s">
        <v>2</v>
      </c>
    </row>
    <row r="52" spans="1:14" ht="87" customHeight="1" x14ac:dyDescent="0.25">
      <c r="A52" s="88" t="str">
        <f>+H52</f>
        <v>a. Collaborate with health professionals and other partners to address challenges and provide education around healhty adolescent behavioral health.</v>
      </c>
      <c r="B52" s="98" t="s">
        <v>115</v>
      </c>
      <c r="C52" s="98" t="s">
        <v>124</v>
      </c>
      <c r="D52" s="88" t="str">
        <f t="shared" ref="D52" si="5">+K52</f>
        <v>ESM 10.2 Number of adolescents, age 12 through 17, with a reported visit to an emergency department (ED) involving depression within in the last year.</v>
      </c>
      <c r="E52" s="4" t="s">
        <v>90</v>
      </c>
      <c r="F52" s="9">
        <v>293</v>
      </c>
      <c r="G52" s="50"/>
      <c r="H52" s="15" t="str" cm="1">
        <f t="array" ref="H52:H57">+'2022-2023'!A52:A57</f>
        <v>a. Collaborate with health professionals and other partners to address challenges and provide education around healhty adolescent behavioral health.</v>
      </c>
      <c r="I52" s="15"/>
      <c r="J52" s="15"/>
      <c r="K52" s="15" t="str" cm="1">
        <f t="array" ref="K52:K57">+'2022-2023'!D52:D57</f>
        <v>ESM 10.2 Number of adolescents, age 12 through 17, with a reported visit to an emergency department (ED) involving depression within in the last year.</v>
      </c>
    </row>
    <row r="53" spans="1:14" ht="87" customHeight="1" x14ac:dyDescent="0.25">
      <c r="A53" s="88"/>
      <c r="B53" s="98"/>
      <c r="C53" s="98"/>
      <c r="D53" s="88"/>
      <c r="E53" s="3" t="s">
        <v>89</v>
      </c>
      <c r="F53" s="70">
        <v>358</v>
      </c>
      <c r="G53" s="51"/>
      <c r="H53" s="19">
        <v>0</v>
      </c>
      <c r="K53" s="19">
        <v>0</v>
      </c>
    </row>
    <row r="54" spans="1:14" ht="87" customHeight="1" x14ac:dyDescent="0.25">
      <c r="A54" s="88"/>
      <c r="B54" s="98"/>
      <c r="C54" s="98"/>
      <c r="D54" s="88"/>
      <c r="E54" s="4" t="s">
        <v>123</v>
      </c>
      <c r="F54" s="77">
        <v>272</v>
      </c>
      <c r="G54" s="51"/>
      <c r="H54" s="19">
        <v>0</v>
      </c>
      <c r="K54" s="19">
        <v>0</v>
      </c>
    </row>
    <row r="55" spans="1:14" ht="87" customHeight="1" x14ac:dyDescent="0.25">
      <c r="A55" s="88"/>
      <c r="B55" s="98"/>
      <c r="C55" s="98"/>
      <c r="D55" s="88"/>
      <c r="E55" s="4" t="s">
        <v>131</v>
      </c>
      <c r="F55" s="9">
        <v>259</v>
      </c>
      <c r="G55" s="51"/>
      <c r="H55" s="19">
        <v>0</v>
      </c>
      <c r="K55" s="19">
        <v>0</v>
      </c>
    </row>
    <row r="56" spans="1:14" ht="87" customHeight="1" x14ac:dyDescent="0.25">
      <c r="A56" s="88"/>
      <c r="B56" s="98"/>
      <c r="C56" s="98"/>
      <c r="D56" s="88"/>
      <c r="E56" s="41"/>
      <c r="F56" s="7"/>
      <c r="G56" s="51"/>
      <c r="H56" s="19">
        <v>0</v>
      </c>
      <c r="K56" s="19">
        <v>0</v>
      </c>
    </row>
    <row r="57" spans="1:14" ht="87" customHeight="1" x14ac:dyDescent="0.25">
      <c r="A57" s="88"/>
      <c r="B57" s="98"/>
      <c r="C57" s="98"/>
      <c r="D57" s="88"/>
      <c r="E57" s="41" t="s">
        <v>18</v>
      </c>
      <c r="F57" s="10">
        <f>IF(+'2022-2023'!F57=0,"",+'2022-2023'!F57)</f>
        <v>250</v>
      </c>
      <c r="G57" s="52"/>
      <c r="H57" s="19">
        <v>0</v>
      </c>
      <c r="K57" s="19">
        <v>0</v>
      </c>
    </row>
    <row r="58" spans="1:14" ht="87" customHeight="1" x14ac:dyDescent="0.25">
      <c r="A58" s="88" t="str">
        <f>+H58</f>
        <v xml:space="preserve">b. Decrease the number of bullying incidents reported by school districts. </v>
      </c>
      <c r="B58" s="98" t="s">
        <v>122</v>
      </c>
      <c r="C58" s="98" t="s">
        <v>114</v>
      </c>
      <c r="D58" s="88"/>
      <c r="E58" s="3" t="s">
        <v>27</v>
      </c>
      <c r="F58" s="8"/>
      <c r="G58" s="50"/>
      <c r="H58" s="15" t="str" cm="1">
        <f t="array" ref="H58:H63">+'2022-2023'!A58:A63</f>
        <v xml:space="preserve">b. Decrease the number of bullying incidents reported by school districts. </v>
      </c>
      <c r="I58" s="15"/>
      <c r="J58" s="15"/>
      <c r="K58" s="15" cm="1">
        <f t="array" ref="K58:K63">+'2022-2023'!D58:D63</f>
        <v>0</v>
      </c>
    </row>
    <row r="59" spans="1:14" ht="87" customHeight="1" x14ac:dyDescent="0.25">
      <c r="A59" s="88"/>
      <c r="B59" s="98"/>
      <c r="C59" s="98"/>
      <c r="D59" s="88"/>
      <c r="E59" s="4" t="s">
        <v>4</v>
      </c>
      <c r="F59" s="9"/>
      <c r="G59" s="51"/>
      <c r="H59" s="19">
        <v>0</v>
      </c>
      <c r="K59" s="19">
        <v>0</v>
      </c>
    </row>
    <row r="60" spans="1:14" ht="87" customHeight="1" x14ac:dyDescent="0.25">
      <c r="A60" s="88"/>
      <c r="B60" s="98"/>
      <c r="C60" s="98"/>
      <c r="D60" s="88"/>
      <c r="E60" s="4" t="s">
        <v>6</v>
      </c>
      <c r="F60" s="9"/>
      <c r="G60" s="51"/>
      <c r="H60" s="19">
        <v>0</v>
      </c>
      <c r="K60" s="19">
        <v>0</v>
      </c>
    </row>
    <row r="61" spans="1:14" ht="87" customHeight="1" x14ac:dyDescent="0.25">
      <c r="A61" s="88"/>
      <c r="B61" s="98"/>
      <c r="C61" s="98"/>
      <c r="D61" s="88"/>
      <c r="E61" s="4" t="s">
        <v>5</v>
      </c>
      <c r="F61" s="9"/>
      <c r="G61" s="51"/>
      <c r="H61" s="19">
        <v>0</v>
      </c>
      <c r="K61" s="19">
        <v>0</v>
      </c>
    </row>
    <row r="62" spans="1:14" ht="87" customHeight="1" x14ac:dyDescent="0.25">
      <c r="A62" s="88"/>
      <c r="B62" s="98"/>
      <c r="C62" s="98"/>
      <c r="D62" s="88"/>
      <c r="E62" s="41" t="s">
        <v>33</v>
      </c>
      <c r="F62" s="7" t="str">
        <f>IF(SUM(F58:F61)=0,"",SUM(F58:F61))</f>
        <v/>
      </c>
      <c r="G62" s="51"/>
      <c r="H62" s="19">
        <v>0</v>
      </c>
      <c r="K62" s="19">
        <v>0</v>
      </c>
    </row>
    <row r="63" spans="1:14" ht="87" customHeight="1" x14ac:dyDescent="0.25">
      <c r="A63" s="88"/>
      <c r="B63" s="98"/>
      <c r="C63" s="98"/>
      <c r="D63" s="88"/>
      <c r="E63" s="41" t="s">
        <v>18</v>
      </c>
      <c r="F63" s="10" t="str">
        <f>IF(+'2022-2023'!F63=0,"",+'2022-2023'!F63)</f>
        <v/>
      </c>
      <c r="G63" s="52"/>
      <c r="H63" s="19">
        <v>0</v>
      </c>
      <c r="K63" s="19">
        <v>0</v>
      </c>
    </row>
    <row r="64" spans="1:14" ht="100.35" customHeight="1" x14ac:dyDescent="0.25">
      <c r="A64" s="42" t="s">
        <v>9</v>
      </c>
      <c r="B64" s="42" t="s">
        <v>10</v>
      </c>
      <c r="C64" s="42" t="s">
        <v>23</v>
      </c>
      <c r="D64" s="43" t="s">
        <v>22</v>
      </c>
      <c r="E64" s="43" t="s">
        <v>1</v>
      </c>
      <c r="F64" s="44" t="s">
        <v>43</v>
      </c>
      <c r="G64" s="45" t="s">
        <v>2</v>
      </c>
    </row>
    <row r="65" spans="1:11" ht="87" customHeight="1" x14ac:dyDescent="0.25">
      <c r="A65" s="88" t="str">
        <f>+H65</f>
        <v>c.</v>
      </c>
      <c r="B65" s="98" t="s">
        <v>15</v>
      </c>
      <c r="C65" s="98" t="s">
        <v>15</v>
      </c>
      <c r="D65" s="88">
        <f t="shared" ref="D65" si="6">+K65</f>
        <v>0</v>
      </c>
      <c r="E65" s="3" t="s">
        <v>27</v>
      </c>
      <c r="F65" s="8"/>
      <c r="G65" s="50"/>
      <c r="H65" s="15" t="str" cm="1">
        <f t="array" ref="H65:H70">+'2022-2023'!A65:A70</f>
        <v>c.</v>
      </c>
      <c r="I65" s="15"/>
      <c r="J65" s="15"/>
      <c r="K65" s="15" cm="1">
        <f t="array" ref="K65:K70">+'2022-2023'!D65:D70</f>
        <v>0</v>
      </c>
    </row>
    <row r="66" spans="1:11" ht="87" customHeight="1" x14ac:dyDescent="0.25">
      <c r="A66" s="88"/>
      <c r="B66" s="98"/>
      <c r="C66" s="98"/>
      <c r="D66" s="88"/>
      <c r="E66" s="4" t="s">
        <v>4</v>
      </c>
      <c r="F66" s="9"/>
      <c r="G66" s="51"/>
      <c r="H66" s="19">
        <v>0</v>
      </c>
      <c r="K66" s="19">
        <v>0</v>
      </c>
    </row>
    <row r="67" spans="1:11" ht="87" customHeight="1" x14ac:dyDescent="0.25">
      <c r="A67" s="88"/>
      <c r="B67" s="98"/>
      <c r="C67" s="98"/>
      <c r="D67" s="88"/>
      <c r="E67" s="4" t="s">
        <v>6</v>
      </c>
      <c r="F67" s="9"/>
      <c r="G67" s="51"/>
      <c r="H67" s="19">
        <v>0</v>
      </c>
      <c r="K67" s="19">
        <v>0</v>
      </c>
    </row>
    <row r="68" spans="1:11" ht="87" customHeight="1" x14ac:dyDescent="0.25">
      <c r="A68" s="88"/>
      <c r="B68" s="98"/>
      <c r="C68" s="98"/>
      <c r="D68" s="88"/>
      <c r="E68" s="4" t="s">
        <v>5</v>
      </c>
      <c r="F68" s="9"/>
      <c r="G68" s="51"/>
      <c r="H68" s="19">
        <v>0</v>
      </c>
      <c r="K68" s="19">
        <v>0</v>
      </c>
    </row>
    <row r="69" spans="1:11" ht="87" customHeight="1" x14ac:dyDescent="0.25">
      <c r="A69" s="88"/>
      <c r="B69" s="98"/>
      <c r="C69" s="98"/>
      <c r="D69" s="88"/>
      <c r="E69" s="41" t="s">
        <v>33</v>
      </c>
      <c r="F69" s="7" t="str">
        <f>IF(SUM(F65:F68)=0,"",SUM(F65:F68))</f>
        <v/>
      </c>
      <c r="G69" s="51"/>
      <c r="H69" s="19">
        <v>0</v>
      </c>
      <c r="K69" s="19">
        <v>0</v>
      </c>
    </row>
    <row r="70" spans="1:11" ht="87" customHeight="1" x14ac:dyDescent="0.25">
      <c r="A70" s="88"/>
      <c r="B70" s="98"/>
      <c r="C70" s="98"/>
      <c r="D70" s="88"/>
      <c r="E70" s="41" t="s">
        <v>18</v>
      </c>
      <c r="F70" s="10" t="str">
        <f>IF(+'2022-2023'!F70=0,"",+'2022-2023'!F70)</f>
        <v/>
      </c>
      <c r="G70" s="52"/>
      <c r="H70" s="19">
        <v>0</v>
      </c>
      <c r="K70" s="19">
        <v>0</v>
      </c>
    </row>
    <row r="71" spans="1:11" ht="39" customHeight="1" x14ac:dyDescent="0.25">
      <c r="A71" s="78" t="s">
        <v>34</v>
      </c>
      <c r="B71" s="79"/>
      <c r="C71" s="79"/>
      <c r="D71" s="79"/>
      <c r="E71" s="79"/>
      <c r="F71" s="79"/>
      <c r="G71" s="80"/>
    </row>
    <row r="72" spans="1:11" ht="330" customHeight="1" x14ac:dyDescent="0.25">
      <c r="A72" s="84" t="s">
        <v>125</v>
      </c>
      <c r="B72" s="82"/>
      <c r="C72" s="82"/>
      <c r="D72" s="82"/>
      <c r="E72" s="82"/>
      <c r="F72" s="82"/>
      <c r="G72" s="83"/>
    </row>
    <row r="73" spans="1:11" ht="330" customHeight="1" x14ac:dyDescent="0.25">
      <c r="A73" s="84"/>
      <c r="B73" s="82"/>
      <c r="C73" s="82"/>
      <c r="D73" s="82"/>
      <c r="E73" s="82"/>
      <c r="F73" s="82"/>
      <c r="G73" s="83"/>
    </row>
    <row r="74" spans="1:11" ht="330" customHeight="1" x14ac:dyDescent="0.25">
      <c r="A74" s="84"/>
      <c r="B74" s="82"/>
      <c r="C74" s="82"/>
      <c r="D74" s="82"/>
      <c r="E74" s="82"/>
      <c r="F74" s="82"/>
      <c r="G74" s="83"/>
    </row>
    <row r="75" spans="1:11" ht="330" customHeight="1" x14ac:dyDescent="0.25">
      <c r="A75" s="85"/>
      <c r="B75" s="86"/>
      <c r="C75" s="86"/>
      <c r="D75" s="86"/>
      <c r="E75" s="86"/>
      <c r="F75" s="86"/>
      <c r="G75" s="87"/>
    </row>
    <row r="76" spans="1:11" ht="39" customHeight="1" x14ac:dyDescent="0.25">
      <c r="A76" s="78" t="s">
        <v>35</v>
      </c>
      <c r="B76" s="79"/>
      <c r="C76" s="79"/>
      <c r="D76" s="79"/>
      <c r="E76" s="79"/>
      <c r="F76" s="79"/>
      <c r="G76" s="80"/>
    </row>
    <row r="77" spans="1:11" ht="330" customHeight="1" x14ac:dyDescent="0.25">
      <c r="A77" s="84"/>
      <c r="B77" s="82"/>
      <c r="C77" s="82"/>
      <c r="D77" s="82"/>
      <c r="E77" s="82"/>
      <c r="F77" s="82"/>
      <c r="G77" s="83"/>
    </row>
    <row r="78" spans="1:11" ht="330" customHeight="1" x14ac:dyDescent="0.25">
      <c r="A78" s="84"/>
      <c r="B78" s="82"/>
      <c r="C78" s="82"/>
      <c r="D78" s="82"/>
      <c r="E78" s="82"/>
      <c r="F78" s="82"/>
      <c r="G78" s="83"/>
    </row>
    <row r="79" spans="1:11" ht="330" customHeight="1" x14ac:dyDescent="0.25">
      <c r="A79" s="84"/>
      <c r="B79" s="82"/>
      <c r="C79" s="82"/>
      <c r="D79" s="82"/>
      <c r="E79" s="82"/>
      <c r="F79" s="82"/>
      <c r="G79" s="83"/>
    </row>
    <row r="80" spans="1:11" ht="330" customHeight="1" x14ac:dyDescent="0.25">
      <c r="A80" s="85"/>
      <c r="B80" s="86"/>
      <c r="C80" s="86"/>
      <c r="D80" s="86"/>
      <c r="E80" s="86"/>
      <c r="F80" s="86"/>
      <c r="G80" s="87"/>
    </row>
    <row r="81" s="19" customFormat="1" x14ac:dyDescent="0.25"/>
    <row r="82" s="19" customFormat="1" x14ac:dyDescent="0.25"/>
    <row r="83" s="19" customFormat="1" x14ac:dyDescent="0.25"/>
    <row r="84" s="19" customFormat="1" x14ac:dyDescent="0.25"/>
    <row r="85" s="19" customFormat="1" x14ac:dyDescent="0.25"/>
    <row r="86" s="19" customFormat="1" x14ac:dyDescent="0.25"/>
    <row r="87" s="19" customFormat="1" x14ac:dyDescent="0.25"/>
    <row r="88" s="19" customFormat="1" x14ac:dyDescent="0.25"/>
    <row r="89" s="19" customFormat="1" x14ac:dyDescent="0.25"/>
    <row r="90" s="19" customFormat="1" x14ac:dyDescent="0.25"/>
    <row r="91" s="19" customFormat="1" x14ac:dyDescent="0.25"/>
    <row r="92" s="19" customFormat="1" x14ac:dyDescent="0.25"/>
    <row r="93" s="19" customFormat="1" x14ac:dyDescent="0.25"/>
    <row r="94" s="19" customFormat="1" x14ac:dyDescent="0.25"/>
    <row r="95" s="19" customFormat="1" x14ac:dyDescent="0.25"/>
    <row r="96" s="19" customFormat="1" x14ac:dyDescent="0.25"/>
    <row r="97" spans="1:1" x14ac:dyDescent="0.25">
      <c r="A97" s="19"/>
    </row>
    <row r="98" spans="1:1" x14ac:dyDescent="0.25">
      <c r="A98" s="19"/>
    </row>
    <row r="99" spans="1:1" x14ac:dyDescent="0.25">
      <c r="A99" s="19"/>
    </row>
    <row r="100" spans="1:1" x14ac:dyDescent="0.25">
      <c r="A100" s="19"/>
    </row>
    <row r="101" spans="1:1" x14ac:dyDescent="0.25">
      <c r="A101" s="19"/>
    </row>
    <row r="102" spans="1:1" x14ac:dyDescent="0.25">
      <c r="A102" s="19"/>
    </row>
    <row r="103" spans="1:1" x14ac:dyDescent="0.25">
      <c r="A103" s="19"/>
    </row>
    <row r="104" spans="1:1" x14ac:dyDescent="0.25">
      <c r="A104" s="19"/>
    </row>
    <row r="105" spans="1:1" x14ac:dyDescent="0.25">
      <c r="A105" s="19"/>
    </row>
    <row r="106" spans="1:1" x14ac:dyDescent="0.25">
      <c r="A106" s="19"/>
    </row>
    <row r="107" spans="1:1" x14ac:dyDescent="0.25">
      <c r="A107" s="19"/>
    </row>
    <row r="108" spans="1:1" x14ac:dyDescent="0.25">
      <c r="A108" s="19"/>
    </row>
    <row r="109" spans="1:1" x14ac:dyDescent="0.25">
      <c r="A109" s="19"/>
    </row>
    <row r="110" spans="1:1" x14ac:dyDescent="0.25">
      <c r="A110" s="19"/>
    </row>
    <row r="111" spans="1:1" x14ac:dyDescent="0.25">
      <c r="A111" s="19"/>
    </row>
    <row r="112" spans="1:1" x14ac:dyDescent="0.25">
      <c r="A112" s="19"/>
    </row>
    <row r="113" spans="1:1" x14ac:dyDescent="0.25">
      <c r="A113" s="19"/>
    </row>
    <row r="114" spans="1:1" x14ac:dyDescent="0.25">
      <c r="A114" s="19"/>
    </row>
    <row r="115" spans="1:1" x14ac:dyDescent="0.25">
      <c r="A115" s="19"/>
    </row>
    <row r="116" spans="1:1" x14ac:dyDescent="0.25">
      <c r="A116" s="19"/>
    </row>
    <row r="117" spans="1:1" x14ac:dyDescent="0.25">
      <c r="A117" s="19"/>
    </row>
    <row r="118" spans="1:1" x14ac:dyDescent="0.25">
      <c r="A118" s="19"/>
    </row>
    <row r="119" spans="1:1" x14ac:dyDescent="0.25">
      <c r="A119" s="19"/>
    </row>
    <row r="120" spans="1:1" x14ac:dyDescent="0.25">
      <c r="A120" s="19"/>
    </row>
    <row r="121" spans="1:1" x14ac:dyDescent="0.25">
      <c r="A121" s="19"/>
    </row>
    <row r="122" spans="1:1" x14ac:dyDescent="0.25">
      <c r="A122" s="19"/>
    </row>
    <row r="123" spans="1:1" x14ac:dyDescent="0.25">
      <c r="A123" s="19"/>
    </row>
    <row r="124" spans="1:1" x14ac:dyDescent="0.25">
      <c r="A124" s="19"/>
    </row>
    <row r="125" spans="1:1" x14ac:dyDescent="0.25">
      <c r="A125" s="19"/>
    </row>
    <row r="126" spans="1:1" x14ac:dyDescent="0.25">
      <c r="A126" s="19"/>
    </row>
    <row r="127" spans="1:1" x14ac:dyDescent="0.25">
      <c r="A127" s="19"/>
    </row>
  </sheetData>
  <mergeCells count="50">
    <mergeCell ref="A76:G76"/>
    <mergeCell ref="A77:G80"/>
    <mergeCell ref="A65:A70"/>
    <mergeCell ref="B65:B70"/>
    <mergeCell ref="C65:C70"/>
    <mergeCell ref="D65:D70"/>
    <mergeCell ref="A71:G71"/>
    <mergeCell ref="A72:G75"/>
    <mergeCell ref="A52:A57"/>
    <mergeCell ref="B52:B57"/>
    <mergeCell ref="C52:C57"/>
    <mergeCell ref="D52:D57"/>
    <mergeCell ref="A58:A63"/>
    <mergeCell ref="B58:B63"/>
    <mergeCell ref="C58:C63"/>
    <mergeCell ref="D58:D63"/>
    <mergeCell ref="A50:G50"/>
    <mergeCell ref="A30:A35"/>
    <mergeCell ref="B30:B35"/>
    <mergeCell ref="C30:C35"/>
    <mergeCell ref="D30:D35"/>
    <mergeCell ref="A37:A42"/>
    <mergeCell ref="B37:B42"/>
    <mergeCell ref="C37:C42"/>
    <mergeCell ref="D37:D42"/>
    <mergeCell ref="A43:A48"/>
    <mergeCell ref="B43:B48"/>
    <mergeCell ref="C43:C48"/>
    <mergeCell ref="D43:D48"/>
    <mergeCell ref="A49:G49"/>
    <mergeCell ref="A28:G28"/>
    <mergeCell ref="A8:A13"/>
    <mergeCell ref="B8:B13"/>
    <mergeCell ref="C8:C13"/>
    <mergeCell ref="D8:D13"/>
    <mergeCell ref="A14:A19"/>
    <mergeCell ref="B14:B19"/>
    <mergeCell ref="C14:C19"/>
    <mergeCell ref="D14:D19"/>
    <mergeCell ref="A21:A26"/>
    <mergeCell ref="B21:B26"/>
    <mergeCell ref="C21:C26"/>
    <mergeCell ref="D21:D26"/>
    <mergeCell ref="A27:G27"/>
    <mergeCell ref="A6:G6"/>
    <mergeCell ref="A1:G1"/>
    <mergeCell ref="A2:G2"/>
    <mergeCell ref="A3:G3"/>
    <mergeCell ref="A4:G4"/>
    <mergeCell ref="A5:G5"/>
  </mergeCells>
  <conditionalFormatting sqref="F8:F10">
    <cfRule type="expression" dxfId="455" priority="153">
      <formula>AND(TODAY()&gt;=#REF!,TODAY()&lt;#REF!)</formula>
    </cfRule>
  </conditionalFormatting>
  <conditionalFormatting sqref="F8:F10">
    <cfRule type="expression" dxfId="454" priority="154" stopIfTrue="1">
      <formula>NOT(AND(MAX(#REF!,#REF!)&gt;=#REF!,MIN(#REF!,#REF!)&lt;#REF!))</formula>
    </cfRule>
    <cfRule type="expression" dxfId="453" priority="155">
      <formula>AND(#REF!&gt;=#REF!,#REF!&lt;#REF!)</formula>
    </cfRule>
    <cfRule type="expression" dxfId="452" priority="156" stopIfTrue="1">
      <formula>AND(#REF!&gt;=#REF!,#REF!&lt;#REF!)</formula>
    </cfRule>
  </conditionalFormatting>
  <conditionalFormatting sqref="F11:F13">
    <cfRule type="expression" dxfId="451" priority="149">
      <formula>AND(TODAY()&gt;=#REF!,TODAY()&lt;#REF!)</formula>
    </cfRule>
  </conditionalFormatting>
  <conditionalFormatting sqref="F11:F13">
    <cfRule type="expression" dxfId="450" priority="150" stopIfTrue="1">
      <formula>NOT(AND(MAX(#REF!,#REF!)&gt;=#REF!,MIN(#REF!,#REF!)&lt;#REF!))</formula>
    </cfRule>
    <cfRule type="expression" dxfId="449" priority="151">
      <formula>AND(#REF!&gt;=#REF!,#REF!&lt;#REF!)</formula>
    </cfRule>
    <cfRule type="expression" dxfId="448" priority="152" stopIfTrue="1">
      <formula>AND(#REF!&gt;=#REF!,#REF!&lt;#REF!)</formula>
    </cfRule>
  </conditionalFormatting>
  <conditionalFormatting sqref="F32">
    <cfRule type="expression" dxfId="447" priority="141">
      <formula>AND(TODAY()&gt;=#REF!,TODAY()&lt;#REF!)</formula>
    </cfRule>
  </conditionalFormatting>
  <conditionalFormatting sqref="F17">
    <cfRule type="expression" dxfId="446" priority="133">
      <formula>AND(TODAY()&gt;=#REF!,TODAY()&lt;#REF!)</formula>
    </cfRule>
  </conditionalFormatting>
  <conditionalFormatting sqref="F32">
    <cfRule type="expression" dxfId="445" priority="142" stopIfTrue="1">
      <formula>NOT(AND(MAX(#REF!,#REF!)&gt;=#REF!,MIN(#REF!,#REF!)&lt;#REF!))</formula>
    </cfRule>
    <cfRule type="expression" dxfId="444" priority="143">
      <formula>AND(#REF!&gt;=#REF!,#REF!&lt;#REF!)</formula>
    </cfRule>
    <cfRule type="expression" dxfId="443" priority="144" stopIfTrue="1">
      <formula>AND(#REF!&gt;=#REF!,#REF!&lt;#REF!)</formula>
    </cfRule>
  </conditionalFormatting>
  <conditionalFormatting sqref="F14:F16">
    <cfRule type="expression" dxfId="442" priority="137">
      <formula>AND(TODAY()&gt;=#REF!,TODAY()&lt;#REF!)</formula>
    </cfRule>
  </conditionalFormatting>
  <conditionalFormatting sqref="F14:F16">
    <cfRule type="expression" dxfId="441" priority="138" stopIfTrue="1">
      <formula>NOT(AND(MAX(#REF!,#REF!)&gt;=#REF!,MIN(#REF!,#REF!)&lt;#REF!))</formula>
    </cfRule>
    <cfRule type="expression" dxfId="440" priority="139">
      <formula>AND(#REF!&gt;=#REF!,#REF!&lt;#REF!)</formula>
    </cfRule>
    <cfRule type="expression" dxfId="439" priority="140" stopIfTrue="1">
      <formula>AND(#REF!&gt;=#REF!,#REF!&lt;#REF!)</formula>
    </cfRule>
  </conditionalFormatting>
  <conditionalFormatting sqref="F17">
    <cfRule type="expression" dxfId="438" priority="134" stopIfTrue="1">
      <formula>NOT(AND(MAX(#REF!,#REF!)&gt;=#REF!,MIN(#REF!,#REF!)&lt;#REF!))</formula>
    </cfRule>
    <cfRule type="expression" dxfId="437" priority="135">
      <formula>AND(#REF!&gt;=#REF!,#REF!&lt;#REF!)</formula>
    </cfRule>
    <cfRule type="expression" dxfId="436" priority="136" stopIfTrue="1">
      <formula>AND(#REF!&gt;=#REF!,#REF!&lt;#REF!)</formula>
    </cfRule>
  </conditionalFormatting>
  <conditionalFormatting sqref="F24">
    <cfRule type="expression" dxfId="435" priority="125">
      <formula>AND(TODAY()&gt;=#REF!,TODAY()&lt;#REF!)</formula>
    </cfRule>
  </conditionalFormatting>
  <conditionalFormatting sqref="F21:F23">
    <cfRule type="expression" dxfId="434" priority="129">
      <formula>AND(TODAY()&gt;=#REF!,TODAY()&lt;#REF!)</formula>
    </cfRule>
  </conditionalFormatting>
  <conditionalFormatting sqref="F21:F23">
    <cfRule type="expression" dxfId="433" priority="130" stopIfTrue="1">
      <formula>NOT(AND(MAX(#REF!,#REF!)&gt;=#REF!,MIN(#REF!,#REF!)&lt;#REF!))</formula>
    </cfRule>
    <cfRule type="expression" dxfId="432" priority="131">
      <formula>AND(#REF!&gt;=#REF!,#REF!&lt;#REF!)</formula>
    </cfRule>
    <cfRule type="expression" dxfId="431" priority="132" stopIfTrue="1">
      <formula>AND(#REF!&gt;=#REF!,#REF!&lt;#REF!)</formula>
    </cfRule>
  </conditionalFormatting>
  <conditionalFormatting sqref="F24">
    <cfRule type="expression" dxfId="430" priority="126" stopIfTrue="1">
      <formula>NOT(AND(MAX(#REF!,#REF!)&gt;=#REF!,MIN(#REF!,#REF!)&lt;#REF!))</formula>
    </cfRule>
    <cfRule type="expression" dxfId="429" priority="127">
      <formula>AND(#REF!&gt;=#REF!,#REF!&lt;#REF!)</formula>
    </cfRule>
    <cfRule type="expression" dxfId="428" priority="128" stopIfTrue="1">
      <formula>AND(#REF!&gt;=#REF!,#REF!&lt;#REF!)</formula>
    </cfRule>
  </conditionalFormatting>
  <conditionalFormatting sqref="F40">
    <cfRule type="expression" dxfId="427" priority="117">
      <formula>AND(TODAY()&gt;=#REF!,TODAY()&lt;#REF!)</formula>
    </cfRule>
  </conditionalFormatting>
  <conditionalFormatting sqref="F37:F39">
    <cfRule type="expression" dxfId="426" priority="121">
      <formula>AND(TODAY()&gt;=#REF!,TODAY()&lt;#REF!)</formula>
    </cfRule>
  </conditionalFormatting>
  <conditionalFormatting sqref="F37:F39">
    <cfRule type="expression" dxfId="425" priority="122" stopIfTrue="1">
      <formula>NOT(AND(MAX(#REF!,#REF!)&gt;=#REF!,MIN(#REF!,#REF!)&lt;#REF!))</formula>
    </cfRule>
    <cfRule type="expression" dxfId="424" priority="123">
      <formula>AND(#REF!&gt;=#REF!,#REF!&lt;#REF!)</formula>
    </cfRule>
    <cfRule type="expression" dxfId="423" priority="124" stopIfTrue="1">
      <formula>AND(#REF!&gt;=#REF!,#REF!&lt;#REF!)</formula>
    </cfRule>
  </conditionalFormatting>
  <conditionalFormatting sqref="F40">
    <cfRule type="expression" dxfId="422" priority="118" stopIfTrue="1">
      <formula>NOT(AND(MAX(#REF!,#REF!)&gt;=#REF!,MIN(#REF!,#REF!)&lt;#REF!))</formula>
    </cfRule>
    <cfRule type="expression" dxfId="421" priority="119">
      <formula>AND(#REF!&gt;=#REF!,#REF!&lt;#REF!)</formula>
    </cfRule>
    <cfRule type="expression" dxfId="420" priority="120" stopIfTrue="1">
      <formula>AND(#REF!&gt;=#REF!,#REF!&lt;#REF!)</formula>
    </cfRule>
  </conditionalFormatting>
  <conditionalFormatting sqref="F46">
    <cfRule type="expression" dxfId="419" priority="109">
      <formula>AND(TODAY()&gt;=#REF!,TODAY()&lt;#REF!)</formula>
    </cfRule>
  </conditionalFormatting>
  <conditionalFormatting sqref="F43:F45">
    <cfRule type="expression" dxfId="418" priority="113">
      <formula>AND(TODAY()&gt;=#REF!,TODAY()&lt;#REF!)</formula>
    </cfRule>
  </conditionalFormatting>
  <conditionalFormatting sqref="F43:F45">
    <cfRule type="expression" dxfId="417" priority="114" stopIfTrue="1">
      <formula>NOT(AND(MAX(#REF!,#REF!)&gt;=#REF!,MIN(#REF!,#REF!)&lt;#REF!))</formula>
    </cfRule>
    <cfRule type="expression" dxfId="416" priority="115">
      <formula>AND(#REF!&gt;=#REF!,#REF!&lt;#REF!)</formula>
    </cfRule>
    <cfRule type="expression" dxfId="415" priority="116" stopIfTrue="1">
      <formula>AND(#REF!&gt;=#REF!,#REF!&lt;#REF!)</formula>
    </cfRule>
  </conditionalFormatting>
  <conditionalFormatting sqref="F46">
    <cfRule type="expression" dxfId="414" priority="110" stopIfTrue="1">
      <formula>NOT(AND(MAX(#REF!,#REF!)&gt;=#REF!,MIN(#REF!,#REF!)&lt;#REF!))</formula>
    </cfRule>
    <cfRule type="expression" dxfId="413" priority="111">
      <formula>AND(#REF!&gt;=#REF!,#REF!&lt;#REF!)</formula>
    </cfRule>
    <cfRule type="expression" dxfId="412" priority="112" stopIfTrue="1">
      <formula>AND(#REF!&gt;=#REF!,#REF!&lt;#REF!)</formula>
    </cfRule>
  </conditionalFormatting>
  <conditionalFormatting sqref="F55">
    <cfRule type="expression" dxfId="411" priority="101">
      <formula>AND(TODAY()&gt;=#REF!,TODAY()&lt;#REF!)</formula>
    </cfRule>
  </conditionalFormatting>
  <conditionalFormatting sqref="F55">
    <cfRule type="expression" dxfId="410" priority="102" stopIfTrue="1">
      <formula>NOT(AND(MAX(#REF!,#REF!)&gt;=#REF!,MIN(#REF!,#REF!)&lt;#REF!))</formula>
    </cfRule>
    <cfRule type="expression" dxfId="409" priority="103">
      <formula>AND(#REF!&gt;=#REF!,#REF!&lt;#REF!)</formula>
    </cfRule>
    <cfRule type="expression" dxfId="408" priority="104" stopIfTrue="1">
      <formula>AND(#REF!&gt;=#REF!,#REF!&lt;#REF!)</formula>
    </cfRule>
  </conditionalFormatting>
  <conditionalFormatting sqref="F61">
    <cfRule type="expression" dxfId="407" priority="93">
      <formula>AND(TODAY()&gt;=#REF!,TODAY()&lt;#REF!)</formula>
    </cfRule>
  </conditionalFormatting>
  <conditionalFormatting sqref="F58:F60">
    <cfRule type="expression" dxfId="406" priority="97">
      <formula>AND(TODAY()&gt;=#REF!,TODAY()&lt;#REF!)</formula>
    </cfRule>
  </conditionalFormatting>
  <conditionalFormatting sqref="F58:F60">
    <cfRule type="expression" dxfId="405" priority="98" stopIfTrue="1">
      <formula>NOT(AND(MAX(#REF!,#REF!)&gt;=#REF!,MIN(#REF!,#REF!)&lt;#REF!))</formula>
    </cfRule>
    <cfRule type="expression" dxfId="404" priority="99">
      <formula>AND(#REF!&gt;=#REF!,#REF!&lt;#REF!)</formula>
    </cfRule>
    <cfRule type="expression" dxfId="403" priority="100" stopIfTrue="1">
      <formula>AND(#REF!&gt;=#REF!,#REF!&lt;#REF!)</formula>
    </cfRule>
  </conditionalFormatting>
  <conditionalFormatting sqref="F61">
    <cfRule type="expression" dxfId="402" priority="94" stopIfTrue="1">
      <formula>NOT(AND(MAX(#REF!,#REF!)&gt;=#REF!,MIN(#REF!,#REF!)&lt;#REF!))</formula>
    </cfRule>
    <cfRule type="expression" dxfId="401" priority="95">
      <formula>AND(#REF!&gt;=#REF!,#REF!&lt;#REF!)</formula>
    </cfRule>
    <cfRule type="expression" dxfId="400" priority="96" stopIfTrue="1">
      <formula>AND(#REF!&gt;=#REF!,#REF!&lt;#REF!)</formula>
    </cfRule>
  </conditionalFormatting>
  <conditionalFormatting sqref="F68">
    <cfRule type="expression" dxfId="399" priority="85">
      <formula>AND(TODAY()&gt;=#REF!,TODAY()&lt;#REF!)</formula>
    </cfRule>
  </conditionalFormatting>
  <conditionalFormatting sqref="F65:F67">
    <cfRule type="expression" dxfId="398" priority="89">
      <formula>AND(TODAY()&gt;=#REF!,TODAY()&lt;#REF!)</formula>
    </cfRule>
  </conditionalFormatting>
  <conditionalFormatting sqref="F65:F67">
    <cfRule type="expression" dxfId="397" priority="90" stopIfTrue="1">
      <formula>NOT(AND(MAX(#REF!,#REF!)&gt;=#REF!,MIN(#REF!,#REF!)&lt;#REF!))</formula>
    </cfRule>
    <cfRule type="expression" dxfId="396" priority="91">
      <formula>AND(#REF!&gt;=#REF!,#REF!&lt;#REF!)</formula>
    </cfRule>
    <cfRule type="expression" dxfId="395" priority="92" stopIfTrue="1">
      <formula>AND(#REF!&gt;=#REF!,#REF!&lt;#REF!)</formula>
    </cfRule>
  </conditionalFormatting>
  <conditionalFormatting sqref="F68">
    <cfRule type="expression" dxfId="394" priority="86" stopIfTrue="1">
      <formula>NOT(AND(MAX(#REF!,#REF!)&gt;=#REF!,MIN(#REF!,#REF!)&lt;#REF!))</formula>
    </cfRule>
    <cfRule type="expression" dxfId="393" priority="87">
      <formula>AND(#REF!&gt;=#REF!,#REF!&lt;#REF!)</formula>
    </cfRule>
    <cfRule type="expression" dxfId="392" priority="88" stopIfTrue="1">
      <formula>AND(#REF!&gt;=#REF!,#REF!&lt;#REF!)</formula>
    </cfRule>
  </conditionalFormatting>
  <conditionalFormatting sqref="F18">
    <cfRule type="expression" dxfId="391" priority="81">
      <formula>AND(TODAY()&gt;=#REF!,TODAY()&lt;#REF!)</formula>
    </cfRule>
  </conditionalFormatting>
  <conditionalFormatting sqref="F18">
    <cfRule type="expression" dxfId="390" priority="82" stopIfTrue="1">
      <formula>NOT(AND(MAX(#REF!,#REF!)&gt;=#REF!,MIN(#REF!,#REF!)&lt;#REF!))</formula>
    </cfRule>
    <cfRule type="expression" dxfId="389" priority="83">
      <formula>AND(#REF!&gt;=#REF!,#REF!&lt;#REF!)</formula>
    </cfRule>
    <cfRule type="expression" dxfId="388" priority="84" stopIfTrue="1">
      <formula>AND(#REF!&gt;=#REF!,#REF!&lt;#REF!)</formula>
    </cfRule>
  </conditionalFormatting>
  <conditionalFormatting sqref="F25">
    <cfRule type="expression" dxfId="387" priority="77">
      <formula>AND(TODAY()&gt;=#REF!,TODAY()&lt;#REF!)</formula>
    </cfRule>
  </conditionalFormatting>
  <conditionalFormatting sqref="F25">
    <cfRule type="expression" dxfId="386" priority="78" stopIfTrue="1">
      <formula>NOT(AND(MAX(#REF!,#REF!)&gt;=#REF!,MIN(#REF!,#REF!)&lt;#REF!))</formula>
    </cfRule>
    <cfRule type="expression" dxfId="385" priority="79">
      <formula>AND(#REF!&gt;=#REF!,#REF!&lt;#REF!)</formula>
    </cfRule>
    <cfRule type="expression" dxfId="384" priority="80" stopIfTrue="1">
      <formula>AND(#REF!&gt;=#REF!,#REF!&lt;#REF!)</formula>
    </cfRule>
  </conditionalFormatting>
  <conditionalFormatting sqref="F34">
    <cfRule type="expression" dxfId="383" priority="73">
      <formula>AND(TODAY()&gt;=#REF!,TODAY()&lt;#REF!)</formula>
    </cfRule>
  </conditionalFormatting>
  <conditionalFormatting sqref="F34">
    <cfRule type="expression" dxfId="382" priority="74" stopIfTrue="1">
      <formula>NOT(AND(MAX(#REF!,#REF!)&gt;=#REF!,MIN(#REF!,#REF!)&lt;#REF!))</formula>
    </cfRule>
    <cfRule type="expression" dxfId="381" priority="75">
      <formula>AND(#REF!&gt;=#REF!,#REF!&lt;#REF!)</formula>
    </cfRule>
    <cfRule type="expression" dxfId="380" priority="76" stopIfTrue="1">
      <formula>AND(#REF!&gt;=#REF!,#REF!&lt;#REF!)</formula>
    </cfRule>
  </conditionalFormatting>
  <conditionalFormatting sqref="F41">
    <cfRule type="expression" dxfId="379" priority="69">
      <formula>AND(TODAY()&gt;=#REF!,TODAY()&lt;#REF!)</formula>
    </cfRule>
  </conditionalFormatting>
  <conditionalFormatting sqref="F41">
    <cfRule type="expression" dxfId="378" priority="70" stopIfTrue="1">
      <formula>NOT(AND(MAX(#REF!,#REF!)&gt;=#REF!,MIN(#REF!,#REF!)&lt;#REF!))</formula>
    </cfRule>
    <cfRule type="expression" dxfId="377" priority="71">
      <formula>AND(#REF!&gt;=#REF!,#REF!&lt;#REF!)</formula>
    </cfRule>
    <cfRule type="expression" dxfId="376" priority="72" stopIfTrue="1">
      <formula>AND(#REF!&gt;=#REF!,#REF!&lt;#REF!)</formula>
    </cfRule>
  </conditionalFormatting>
  <conditionalFormatting sqref="F47">
    <cfRule type="expression" dxfId="375" priority="65">
      <formula>AND(TODAY()&gt;=#REF!,TODAY()&lt;#REF!)</formula>
    </cfRule>
  </conditionalFormatting>
  <conditionalFormatting sqref="F47">
    <cfRule type="expression" dxfId="374" priority="66" stopIfTrue="1">
      <formula>NOT(AND(MAX(#REF!,#REF!)&gt;=#REF!,MIN(#REF!,#REF!)&lt;#REF!))</formula>
    </cfRule>
    <cfRule type="expression" dxfId="373" priority="67">
      <formula>AND(#REF!&gt;=#REF!,#REF!&lt;#REF!)</formula>
    </cfRule>
    <cfRule type="expression" dxfId="372" priority="68" stopIfTrue="1">
      <formula>AND(#REF!&gt;=#REF!,#REF!&lt;#REF!)</formula>
    </cfRule>
  </conditionalFormatting>
  <conditionalFormatting sqref="F56">
    <cfRule type="expression" dxfId="371" priority="61">
      <formula>AND(TODAY()&gt;=#REF!,TODAY()&lt;#REF!)</formula>
    </cfRule>
  </conditionalFormatting>
  <conditionalFormatting sqref="F56">
    <cfRule type="expression" dxfId="370" priority="62" stopIfTrue="1">
      <formula>NOT(AND(MAX(#REF!,#REF!)&gt;=#REF!,MIN(#REF!,#REF!)&lt;#REF!))</formula>
    </cfRule>
    <cfRule type="expression" dxfId="369" priority="63">
      <formula>AND(#REF!&gt;=#REF!,#REF!&lt;#REF!)</formula>
    </cfRule>
    <cfRule type="expression" dxfId="368" priority="64" stopIfTrue="1">
      <formula>AND(#REF!&gt;=#REF!,#REF!&lt;#REF!)</formula>
    </cfRule>
  </conditionalFormatting>
  <conditionalFormatting sqref="F62">
    <cfRule type="expression" dxfId="367" priority="57">
      <formula>AND(TODAY()&gt;=#REF!,TODAY()&lt;#REF!)</formula>
    </cfRule>
  </conditionalFormatting>
  <conditionalFormatting sqref="F62">
    <cfRule type="expression" dxfId="366" priority="58" stopIfTrue="1">
      <formula>NOT(AND(MAX(#REF!,#REF!)&gt;=#REF!,MIN(#REF!,#REF!)&lt;#REF!))</formula>
    </cfRule>
    <cfRule type="expression" dxfId="365" priority="59">
      <formula>AND(#REF!&gt;=#REF!,#REF!&lt;#REF!)</formula>
    </cfRule>
    <cfRule type="expression" dxfId="364" priority="60" stopIfTrue="1">
      <formula>AND(#REF!&gt;=#REF!,#REF!&lt;#REF!)</formula>
    </cfRule>
  </conditionalFormatting>
  <conditionalFormatting sqref="F69">
    <cfRule type="expression" dxfId="363" priority="53">
      <formula>AND(TODAY()&gt;=#REF!,TODAY()&lt;#REF!)</formula>
    </cfRule>
  </conditionalFormatting>
  <conditionalFormatting sqref="F69">
    <cfRule type="expression" dxfId="362" priority="54" stopIfTrue="1">
      <formula>NOT(AND(MAX(#REF!,#REF!)&gt;=#REF!,MIN(#REF!,#REF!)&lt;#REF!))</formula>
    </cfRule>
    <cfRule type="expression" dxfId="361" priority="55">
      <formula>AND(#REF!&gt;=#REF!,#REF!&lt;#REF!)</formula>
    </cfRule>
    <cfRule type="expression" dxfId="360" priority="56" stopIfTrue="1">
      <formula>AND(#REF!&gt;=#REF!,#REF!&lt;#REF!)</formula>
    </cfRule>
  </conditionalFormatting>
  <conditionalFormatting sqref="F19">
    <cfRule type="expression" dxfId="359" priority="49">
      <formula>AND(TODAY()&gt;=#REF!,TODAY()&lt;#REF!)</formula>
    </cfRule>
  </conditionalFormatting>
  <conditionalFormatting sqref="F19">
    <cfRule type="expression" dxfId="358" priority="50" stopIfTrue="1">
      <formula>NOT(AND(MAX(#REF!,#REF!)&gt;=#REF!,MIN(#REF!,#REF!)&lt;#REF!))</formula>
    </cfRule>
    <cfRule type="expression" dxfId="357" priority="51">
      <formula>AND(#REF!&gt;=#REF!,#REF!&lt;#REF!)</formula>
    </cfRule>
    <cfRule type="expression" dxfId="356" priority="52" stopIfTrue="1">
      <formula>AND(#REF!&gt;=#REF!,#REF!&lt;#REF!)</formula>
    </cfRule>
  </conditionalFormatting>
  <conditionalFormatting sqref="F26">
    <cfRule type="expression" dxfId="355" priority="45">
      <formula>AND(TODAY()&gt;=#REF!,TODAY()&lt;#REF!)</formula>
    </cfRule>
  </conditionalFormatting>
  <conditionalFormatting sqref="F26">
    <cfRule type="expression" dxfId="354" priority="46" stopIfTrue="1">
      <formula>NOT(AND(MAX(#REF!,#REF!)&gt;=#REF!,MIN(#REF!,#REF!)&lt;#REF!))</formula>
    </cfRule>
    <cfRule type="expression" dxfId="353" priority="47">
      <formula>AND(#REF!&gt;=#REF!,#REF!&lt;#REF!)</formula>
    </cfRule>
    <cfRule type="expression" dxfId="352" priority="48" stopIfTrue="1">
      <formula>AND(#REF!&gt;=#REF!,#REF!&lt;#REF!)</formula>
    </cfRule>
  </conditionalFormatting>
  <conditionalFormatting sqref="F35">
    <cfRule type="expression" dxfId="351" priority="41">
      <formula>AND(TODAY()&gt;=#REF!,TODAY()&lt;#REF!)</formula>
    </cfRule>
  </conditionalFormatting>
  <conditionalFormatting sqref="F35">
    <cfRule type="expression" dxfId="350" priority="42" stopIfTrue="1">
      <formula>NOT(AND(MAX(#REF!,#REF!)&gt;=#REF!,MIN(#REF!,#REF!)&lt;#REF!))</formula>
    </cfRule>
    <cfRule type="expression" dxfId="349" priority="43">
      <formula>AND(#REF!&gt;=#REF!,#REF!&lt;#REF!)</formula>
    </cfRule>
    <cfRule type="expression" dxfId="348" priority="44" stopIfTrue="1">
      <formula>AND(#REF!&gt;=#REF!,#REF!&lt;#REF!)</formula>
    </cfRule>
  </conditionalFormatting>
  <conditionalFormatting sqref="F70">
    <cfRule type="expression" dxfId="347" priority="21">
      <formula>AND(TODAY()&gt;=#REF!,TODAY()&lt;#REF!)</formula>
    </cfRule>
  </conditionalFormatting>
  <conditionalFormatting sqref="F42">
    <cfRule type="expression" dxfId="346" priority="37">
      <formula>AND(TODAY()&gt;=#REF!,TODAY()&lt;#REF!)</formula>
    </cfRule>
  </conditionalFormatting>
  <conditionalFormatting sqref="F42">
    <cfRule type="expression" dxfId="345" priority="38" stopIfTrue="1">
      <formula>NOT(AND(MAX(#REF!,#REF!)&gt;=#REF!,MIN(#REF!,#REF!)&lt;#REF!))</formula>
    </cfRule>
    <cfRule type="expression" dxfId="344" priority="39">
      <formula>AND(#REF!&gt;=#REF!,#REF!&lt;#REF!)</formula>
    </cfRule>
    <cfRule type="expression" dxfId="343" priority="40" stopIfTrue="1">
      <formula>AND(#REF!&gt;=#REF!,#REF!&lt;#REF!)</formula>
    </cfRule>
  </conditionalFormatting>
  <conditionalFormatting sqref="F48">
    <cfRule type="expression" dxfId="342" priority="33">
      <formula>AND(TODAY()&gt;=#REF!,TODAY()&lt;#REF!)</formula>
    </cfRule>
  </conditionalFormatting>
  <conditionalFormatting sqref="F48">
    <cfRule type="expression" dxfId="341" priority="34" stopIfTrue="1">
      <formula>NOT(AND(MAX(#REF!,#REF!)&gt;=#REF!,MIN(#REF!,#REF!)&lt;#REF!))</formula>
    </cfRule>
    <cfRule type="expression" dxfId="340" priority="35">
      <formula>AND(#REF!&gt;=#REF!,#REF!&lt;#REF!)</formula>
    </cfRule>
    <cfRule type="expression" dxfId="339" priority="36" stopIfTrue="1">
      <formula>AND(#REF!&gt;=#REF!,#REF!&lt;#REF!)</formula>
    </cfRule>
  </conditionalFormatting>
  <conditionalFormatting sqref="F57">
    <cfRule type="expression" dxfId="338" priority="29">
      <formula>AND(TODAY()&gt;=#REF!,TODAY()&lt;#REF!)</formula>
    </cfRule>
  </conditionalFormatting>
  <conditionalFormatting sqref="F57">
    <cfRule type="expression" dxfId="337" priority="30" stopIfTrue="1">
      <formula>NOT(AND(MAX(#REF!,#REF!)&gt;=#REF!,MIN(#REF!,#REF!)&lt;#REF!))</formula>
    </cfRule>
    <cfRule type="expression" dxfId="336" priority="31">
      <formula>AND(#REF!&gt;=#REF!,#REF!&lt;#REF!)</formula>
    </cfRule>
    <cfRule type="expression" dxfId="335" priority="32" stopIfTrue="1">
      <formula>AND(#REF!&gt;=#REF!,#REF!&lt;#REF!)</formula>
    </cfRule>
  </conditionalFormatting>
  <conditionalFormatting sqref="F63">
    <cfRule type="expression" dxfId="334" priority="25">
      <formula>AND(TODAY()&gt;=#REF!,TODAY()&lt;#REF!)</formula>
    </cfRule>
  </conditionalFormatting>
  <conditionalFormatting sqref="F63">
    <cfRule type="expression" dxfId="333" priority="26" stopIfTrue="1">
      <formula>NOT(AND(MAX(#REF!,#REF!)&gt;=#REF!,MIN(#REF!,#REF!)&lt;#REF!))</formula>
    </cfRule>
    <cfRule type="expression" dxfId="332" priority="27">
      <formula>AND(#REF!&gt;=#REF!,#REF!&lt;#REF!)</formula>
    </cfRule>
    <cfRule type="expression" dxfId="331" priority="28" stopIfTrue="1">
      <formula>AND(#REF!&gt;=#REF!,#REF!&lt;#REF!)</formula>
    </cfRule>
  </conditionalFormatting>
  <conditionalFormatting sqref="F70">
    <cfRule type="expression" dxfId="330" priority="22" stopIfTrue="1">
      <formula>NOT(AND(MAX(#REF!,#REF!)&gt;=#REF!,MIN(#REF!,#REF!)&lt;#REF!))</formula>
    </cfRule>
    <cfRule type="expression" dxfId="329" priority="23">
      <formula>AND(#REF!&gt;=#REF!,#REF!&lt;#REF!)</formula>
    </cfRule>
    <cfRule type="expression" dxfId="328" priority="24" stopIfTrue="1">
      <formula>AND(#REF!&gt;=#REF!,#REF!&lt;#REF!)</formula>
    </cfRule>
  </conditionalFormatting>
  <conditionalFormatting sqref="F30:F31">
    <cfRule type="expression" dxfId="327" priority="17">
      <formula>AND(TODAY()&gt;=#REF!,TODAY()&lt;#REF!)</formula>
    </cfRule>
  </conditionalFormatting>
  <conditionalFormatting sqref="F30:F31">
    <cfRule type="expression" dxfId="326" priority="18" stopIfTrue="1">
      <formula>NOT(AND(MAX(#REF!,#REF!)&gt;=#REF!,MIN(#REF!,#REF!)&lt;#REF!))</formula>
    </cfRule>
    <cfRule type="expression" dxfId="325" priority="19">
      <formula>AND(#REF!&gt;=#REF!,#REF!&lt;#REF!)</formula>
    </cfRule>
    <cfRule type="expression" dxfId="324" priority="20" stopIfTrue="1">
      <formula>AND(#REF!&gt;=#REF!,#REF!&lt;#REF!)</formula>
    </cfRule>
  </conditionalFormatting>
  <conditionalFormatting sqref="F31">
    <cfRule type="expression" dxfId="323" priority="13">
      <formula>AND(TODAY()&gt;=#REF!,TODAY()&lt;#REF!)</formula>
    </cfRule>
  </conditionalFormatting>
  <conditionalFormatting sqref="F31">
    <cfRule type="expression" dxfId="322" priority="14" stopIfTrue="1">
      <formula>NOT(AND(MAX(#REF!,#REF!)&gt;=#REF!,MIN(#REF!,#REF!)&lt;#REF!))</formula>
    </cfRule>
    <cfRule type="expression" dxfId="321" priority="15">
      <formula>AND(#REF!&gt;=#REF!,#REF!&lt;#REF!)</formula>
    </cfRule>
    <cfRule type="expression" dxfId="320" priority="16" stopIfTrue="1">
      <formula>AND(#REF!&gt;=#REF!,#REF!&lt;#REF!)</formula>
    </cfRule>
  </conditionalFormatting>
  <conditionalFormatting sqref="F52">
    <cfRule type="expression" dxfId="319" priority="5">
      <formula>AND(TODAY()&gt;=#REF!,TODAY()&lt;#REF!)</formula>
    </cfRule>
  </conditionalFormatting>
  <conditionalFormatting sqref="F52">
    <cfRule type="expression" dxfId="318" priority="9">
      <formula>AND(TODAY()&gt;=#REF!,TODAY()&lt;#REF!)</formula>
    </cfRule>
  </conditionalFormatting>
  <conditionalFormatting sqref="F52">
    <cfRule type="expression" dxfId="317" priority="10" stopIfTrue="1">
      <formula>NOT(AND(MAX(#REF!,#REF!)&gt;=#REF!,MIN(#REF!,#REF!)&lt;#REF!))</formula>
    </cfRule>
    <cfRule type="expression" dxfId="316" priority="11">
      <formula>AND(#REF!&gt;=#REF!,#REF!&lt;#REF!)</formula>
    </cfRule>
    <cfRule type="expression" dxfId="315" priority="12" stopIfTrue="1">
      <formula>AND(#REF!&gt;=#REF!,#REF!&lt;#REF!)</formula>
    </cfRule>
  </conditionalFormatting>
  <conditionalFormatting sqref="F52">
    <cfRule type="expression" dxfId="314" priority="6" stopIfTrue="1">
      <formula>NOT(AND(MAX(#REF!,#REF!)&gt;=#REF!,MIN(#REF!,#REF!)&lt;#REF!))</formula>
    </cfRule>
    <cfRule type="expression" dxfId="313" priority="7">
      <formula>AND(#REF!&gt;=#REF!,#REF!&lt;#REF!)</formula>
    </cfRule>
    <cfRule type="expression" dxfId="312" priority="8" stopIfTrue="1">
      <formula>AND(#REF!&gt;=#REF!,#REF!&lt;#REF!)</formula>
    </cfRule>
  </conditionalFormatting>
  <conditionalFormatting sqref="F53">
    <cfRule type="expression" dxfId="311" priority="1">
      <formula>AND(TODAY()&gt;=#REF!,TODAY()&lt;#REF!)</formula>
    </cfRule>
  </conditionalFormatting>
  <conditionalFormatting sqref="F53">
    <cfRule type="expression" dxfId="310" priority="2" stopIfTrue="1">
      <formula>NOT(AND(MAX(#REF!,#REF!)&gt;=#REF!,MIN(#REF!,#REF!)&lt;#REF!))</formula>
    </cfRule>
    <cfRule type="expression" dxfId="309" priority="3">
      <formula>AND(#REF!&gt;=#REF!,#REF!&lt;#REF!)</formula>
    </cfRule>
    <cfRule type="expression" dxfId="308"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6" manualBreakCount="6">
    <brk id="19" max="16383" man="1"/>
    <brk id="35" max="16383" man="1"/>
    <brk id="48" max="16383" man="1"/>
    <brk id="63" max="16383" man="1"/>
    <brk id="70" max="6" man="1"/>
    <brk id="7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127"/>
  <sheetViews>
    <sheetView showGridLines="0" tabSelected="1" showRuler="0" topLeftCell="A66" zoomScale="60" zoomScaleNormal="60" zoomScalePageLayoutView="70" workbookViewId="0">
      <selection activeCell="A72" sqref="A72:G75"/>
    </sheetView>
  </sheetViews>
  <sheetFormatPr defaultColWidth="9" defaultRowHeight="15.75" x14ac:dyDescent="0.25"/>
  <cols>
    <col min="1" max="1" width="45.75" style="53" customWidth="1"/>
    <col min="2" max="2" width="45.75" style="19" customWidth="1"/>
    <col min="3" max="3" width="48.75" style="19" customWidth="1"/>
    <col min="4" max="4" width="47.75" style="19" customWidth="1"/>
    <col min="5" max="5" width="25.75" style="19" customWidth="1"/>
    <col min="6" max="6" width="22.75" style="19" customWidth="1"/>
    <col min="7" max="7" width="110.75" style="19" customWidth="1"/>
    <col min="8" max="14" width="9" style="19" hidden="1" customWidth="1"/>
    <col min="15" max="16384" width="9" style="19"/>
  </cols>
  <sheetData>
    <row r="1" spans="1:14" ht="42" x14ac:dyDescent="0.25">
      <c r="A1" s="102" t="s">
        <v>36</v>
      </c>
      <c r="B1" s="102"/>
      <c r="C1" s="102"/>
      <c r="D1" s="102"/>
      <c r="E1" s="102"/>
      <c r="F1" s="102"/>
      <c r="G1" s="102"/>
    </row>
    <row r="2" spans="1:14" ht="40.5" x14ac:dyDescent="0.25">
      <c r="A2" s="103" t="str">
        <f>+H2</f>
        <v>Population Domain: Adolescents</v>
      </c>
      <c r="B2" s="103"/>
      <c r="C2" s="103"/>
      <c r="D2" s="103"/>
      <c r="E2" s="103"/>
      <c r="F2" s="103"/>
      <c r="G2" s="103"/>
      <c r="H2" s="19" t="str" cm="1">
        <f t="array" ref="H2:N2">+'2020-2021'!A2:G2</f>
        <v>Population Domain: Adolescents</v>
      </c>
      <c r="I2" s="19">
        <v>0</v>
      </c>
      <c r="J2" s="19">
        <v>0</v>
      </c>
      <c r="K2" s="19">
        <v>0</v>
      </c>
      <c r="L2" s="19">
        <v>0</v>
      </c>
      <c r="M2" s="19">
        <v>0</v>
      </c>
      <c r="N2" s="19">
        <v>0</v>
      </c>
    </row>
    <row r="3" spans="1:14" ht="37.5" x14ac:dyDescent="0.25">
      <c r="A3" s="104" t="str">
        <f>+H3</f>
        <v>Priority Need: Adolescent well visit, with an emphasis on overall health including depression screening, obesity prevention and immunization</v>
      </c>
      <c r="B3" s="105"/>
      <c r="C3" s="105"/>
      <c r="D3" s="105"/>
      <c r="E3" s="105"/>
      <c r="F3" s="105"/>
      <c r="G3" s="105"/>
      <c r="H3" s="19" t="str" cm="1">
        <f t="array" ref="H3:N3">+'2020-2021'!A3:G3</f>
        <v>Priority Need: Adolescent well visit, with an emphasis on overall health including depression screening, obesity prevention and immunization</v>
      </c>
      <c r="I3" s="19">
        <v>0</v>
      </c>
      <c r="J3" s="19">
        <v>0</v>
      </c>
      <c r="K3" s="19">
        <v>0</v>
      </c>
      <c r="L3" s="19">
        <v>0</v>
      </c>
      <c r="M3" s="19">
        <v>0</v>
      </c>
      <c r="N3" s="19">
        <v>0</v>
      </c>
    </row>
    <row r="4" spans="1:14" ht="34.5" x14ac:dyDescent="0.25">
      <c r="A4" s="106" t="str">
        <f>+H4</f>
        <v xml:space="preserve">NPM#10: Percent of adolescents, ages 12-17, with a preventive medical visit in the past year </v>
      </c>
      <c r="B4" s="107"/>
      <c r="C4" s="107"/>
      <c r="D4" s="107"/>
      <c r="E4" s="107"/>
      <c r="F4" s="107"/>
      <c r="G4" s="107"/>
      <c r="H4" s="19" t="str" cm="1">
        <f t="array" ref="H4:N4">+'2020-2021'!A4:G4</f>
        <v xml:space="preserve">NPM#10: Percent of adolescents, ages 12-17, with a preventive medical visit in the past year </v>
      </c>
      <c r="I4" s="19">
        <v>0</v>
      </c>
      <c r="J4" s="19">
        <v>0</v>
      </c>
      <c r="K4" s="19">
        <v>0</v>
      </c>
      <c r="L4" s="19">
        <v>0</v>
      </c>
      <c r="M4" s="19">
        <v>0</v>
      </c>
      <c r="N4" s="19">
        <v>0</v>
      </c>
    </row>
    <row r="5" spans="1:14" s="15" customFormat="1" ht="39" customHeight="1" x14ac:dyDescent="0.25">
      <c r="A5" s="108" t="s">
        <v>7</v>
      </c>
      <c r="B5" s="109"/>
      <c r="C5" s="109"/>
      <c r="D5" s="109"/>
      <c r="E5" s="109"/>
      <c r="F5" s="109"/>
      <c r="G5" s="110"/>
      <c r="H5" s="19"/>
    </row>
    <row r="6" spans="1:14" s="15" customFormat="1" ht="67.900000000000006" customHeight="1" x14ac:dyDescent="0.25">
      <c r="A6" s="85" t="e">
        <f>+H6</f>
        <v>#VALUE!</v>
      </c>
      <c r="B6" s="86"/>
      <c r="C6" s="86"/>
      <c r="D6" s="86"/>
      <c r="E6" s="86"/>
      <c r="F6" s="86"/>
      <c r="G6" s="87"/>
      <c r="H6" s="19" t="e" cm="1">
        <f t="array" ref="H6:N6">+IF('2023-2024'!A6:G6="","",'2023-2024'!A6:G6)</f>
        <v>#VALUE!</v>
      </c>
      <c r="I6" s="15" t="str">
        <v/>
      </c>
      <c r="J6" s="15" t="str">
        <v/>
      </c>
      <c r="K6" s="15" t="str">
        <v/>
      </c>
      <c r="L6" s="15" t="str">
        <v/>
      </c>
      <c r="M6" s="15" t="str">
        <v/>
      </c>
      <c r="N6" s="15" t="str">
        <v/>
      </c>
    </row>
    <row r="7" spans="1:14" s="15" customFormat="1" ht="100.35" customHeight="1" x14ac:dyDescent="0.3">
      <c r="A7" s="13" t="s">
        <v>9</v>
      </c>
      <c r="B7" s="13" t="s">
        <v>10</v>
      </c>
      <c r="C7" s="13" t="s">
        <v>23</v>
      </c>
      <c r="D7" s="22" t="s">
        <v>22</v>
      </c>
      <c r="E7" s="22" t="s">
        <v>1</v>
      </c>
      <c r="F7" s="23" t="s">
        <v>43</v>
      </c>
      <c r="G7" s="24" t="s">
        <v>2</v>
      </c>
    </row>
    <row r="8" spans="1:14" s="15" customFormat="1" ht="87" customHeight="1" x14ac:dyDescent="0.3">
      <c r="A8" s="88" t="str">
        <f>+H8</f>
        <v>a. Engage underserved populations (e.g. New Foreign Immigrants, Tribal Nations, etc.,) and other existing adolescent groups to consult in activities related to adolescent health.</v>
      </c>
      <c r="B8" s="98" t="s">
        <v>118</v>
      </c>
      <c r="C8" s="98" t="s">
        <v>117</v>
      </c>
      <c r="D8" s="88" t="str">
        <f t="shared" ref="D8" si="0">+K8</f>
        <v xml:space="preserve">a. </v>
      </c>
      <c r="E8" s="3" t="s">
        <v>27</v>
      </c>
      <c r="F8" s="8"/>
      <c r="G8" s="50"/>
      <c r="H8" s="15" t="str" cm="1">
        <f t="array" ref="H8:H13">+'2023-2024'!A8:A13</f>
        <v>a. Engage underserved populations (e.g. New Foreign Immigrants, Tribal Nations, etc.,) and other existing adolescent groups to consult in activities related to adolescent health.</v>
      </c>
      <c r="K8" s="15" t="str" cm="1">
        <f t="array" ref="K8:K13">+'2023-2024'!D8:D13</f>
        <v xml:space="preserve">a. </v>
      </c>
    </row>
    <row r="9" spans="1:14" s="15" customFormat="1" ht="87" customHeight="1" x14ac:dyDescent="0.3">
      <c r="A9" s="88"/>
      <c r="B9" s="98"/>
      <c r="C9" s="98"/>
      <c r="D9" s="88"/>
      <c r="E9" s="4" t="s">
        <v>4</v>
      </c>
      <c r="F9" s="9"/>
      <c r="G9" s="51"/>
      <c r="H9" s="15">
        <v>0</v>
      </c>
      <c r="K9" s="15">
        <v>0</v>
      </c>
    </row>
    <row r="10" spans="1:14" s="15" customFormat="1" ht="87" customHeight="1" x14ac:dyDescent="0.3">
      <c r="A10" s="88"/>
      <c r="B10" s="98"/>
      <c r="C10" s="98"/>
      <c r="D10" s="88"/>
      <c r="E10" s="4" t="s">
        <v>6</v>
      </c>
      <c r="F10" s="9"/>
      <c r="G10" s="51"/>
      <c r="H10" s="15">
        <v>0</v>
      </c>
      <c r="K10" s="15">
        <v>0</v>
      </c>
    </row>
    <row r="11" spans="1:14" s="15" customFormat="1" ht="87" customHeight="1" x14ac:dyDescent="0.3">
      <c r="A11" s="88"/>
      <c r="B11" s="98"/>
      <c r="C11" s="98"/>
      <c r="D11" s="88"/>
      <c r="E11" s="4" t="s">
        <v>5</v>
      </c>
      <c r="F11" s="9"/>
      <c r="G11" s="51"/>
      <c r="H11" s="15">
        <v>0</v>
      </c>
      <c r="K11" s="15">
        <v>0</v>
      </c>
    </row>
    <row r="12" spans="1:14" s="15" customFormat="1" ht="87" customHeight="1" x14ac:dyDescent="0.3">
      <c r="A12" s="88"/>
      <c r="B12" s="98"/>
      <c r="C12" s="98"/>
      <c r="D12" s="88"/>
      <c r="E12" s="2" t="s">
        <v>37</v>
      </c>
      <c r="F12" s="5" t="str">
        <f>IF(SUM(F8:F11)=0,"",SUM(F8:F11))</f>
        <v/>
      </c>
      <c r="G12" s="51"/>
      <c r="H12" s="15">
        <v>0</v>
      </c>
      <c r="K12" s="15">
        <v>0</v>
      </c>
    </row>
    <row r="13" spans="1:14" s="15" customFormat="1" ht="87" customHeight="1" x14ac:dyDescent="0.3">
      <c r="A13" s="88"/>
      <c r="B13" s="98"/>
      <c r="C13" s="98"/>
      <c r="D13" s="88"/>
      <c r="E13" s="2" t="s">
        <v>18</v>
      </c>
      <c r="F13" s="12">
        <f>IF(+'2023-2024'!F13=0,"",+'2023-2024'!F13)</f>
        <v>100</v>
      </c>
      <c r="G13" s="52"/>
      <c r="H13" s="15">
        <v>0</v>
      </c>
      <c r="K13" s="15">
        <v>0</v>
      </c>
    </row>
    <row r="14" spans="1:14" s="15" customFormat="1" ht="87" customHeight="1" x14ac:dyDescent="0.3">
      <c r="A14" s="88" t="str">
        <f>+H14</f>
        <v xml:space="preserve"> b. Encourage youth to take charge of their own health.</v>
      </c>
      <c r="B14" s="98" t="s">
        <v>113</v>
      </c>
      <c r="C14" s="98" t="s">
        <v>96</v>
      </c>
      <c r="D14" s="88" t="str">
        <f t="shared" ref="D14" si="1">+K14</f>
        <v>b.</v>
      </c>
      <c r="E14" s="3" t="s">
        <v>27</v>
      </c>
      <c r="F14" s="8"/>
      <c r="G14" s="50"/>
      <c r="H14" s="15" t="str" cm="1">
        <f t="array" ref="H14:H19">+'2023-2024'!A14:A19</f>
        <v xml:space="preserve"> b. Encourage youth to take charge of their own health.</v>
      </c>
      <c r="K14" s="15" t="str" cm="1">
        <f t="array" ref="K14:K19">+'2023-2024'!D14:D19</f>
        <v>b.</v>
      </c>
    </row>
    <row r="15" spans="1:14" s="15" customFormat="1" ht="87" customHeight="1" x14ac:dyDescent="0.3">
      <c r="A15" s="88"/>
      <c r="B15" s="98"/>
      <c r="C15" s="98"/>
      <c r="D15" s="88"/>
      <c r="E15" s="4" t="s">
        <v>4</v>
      </c>
      <c r="F15" s="9"/>
      <c r="G15" s="51"/>
      <c r="H15" s="15">
        <v>0</v>
      </c>
      <c r="K15" s="15">
        <v>0</v>
      </c>
    </row>
    <row r="16" spans="1:14" s="15" customFormat="1" ht="87" customHeight="1" x14ac:dyDescent="0.3">
      <c r="A16" s="88"/>
      <c r="B16" s="98"/>
      <c r="C16" s="98"/>
      <c r="D16" s="88"/>
      <c r="E16" s="4" t="s">
        <v>6</v>
      </c>
      <c r="F16" s="9"/>
      <c r="G16" s="51"/>
      <c r="H16" s="15">
        <v>0</v>
      </c>
      <c r="K16" s="15">
        <v>0</v>
      </c>
    </row>
    <row r="17" spans="1:14" s="15" customFormat="1" ht="87" customHeight="1" x14ac:dyDescent="0.3">
      <c r="A17" s="88"/>
      <c r="B17" s="98"/>
      <c r="C17" s="98"/>
      <c r="D17" s="88"/>
      <c r="E17" s="4" t="s">
        <v>5</v>
      </c>
      <c r="F17" s="9"/>
      <c r="G17" s="51"/>
      <c r="H17" s="15">
        <v>0</v>
      </c>
      <c r="K17" s="15">
        <v>0</v>
      </c>
    </row>
    <row r="18" spans="1:14" s="15" customFormat="1" ht="87" customHeight="1" x14ac:dyDescent="0.3">
      <c r="A18" s="88"/>
      <c r="B18" s="98"/>
      <c r="C18" s="98"/>
      <c r="D18" s="88"/>
      <c r="E18" s="2" t="s">
        <v>37</v>
      </c>
      <c r="F18" s="5" t="str">
        <f>IF(SUM(F14:F17)=0,"",SUM(F14:F17))</f>
        <v/>
      </c>
      <c r="G18" s="51"/>
      <c r="H18" s="15">
        <v>0</v>
      </c>
      <c r="K18" s="15">
        <v>0</v>
      </c>
    </row>
    <row r="19" spans="1:14" s="15" customFormat="1" ht="87" customHeight="1" x14ac:dyDescent="0.3">
      <c r="A19" s="88"/>
      <c r="B19" s="98"/>
      <c r="C19" s="98"/>
      <c r="D19" s="88"/>
      <c r="E19" s="2" t="s">
        <v>18</v>
      </c>
      <c r="F19" s="12" t="str">
        <f>IF(+'2023-2024'!F19=0,"",+'2023-2024'!F19)</f>
        <v/>
      </c>
      <c r="G19" s="52"/>
      <c r="H19" s="15">
        <v>0</v>
      </c>
      <c r="K19" s="15">
        <v>0</v>
      </c>
    </row>
    <row r="20" spans="1:14" s="15" customFormat="1" ht="100.35" customHeight="1" x14ac:dyDescent="0.3">
      <c r="A20" s="13" t="s">
        <v>9</v>
      </c>
      <c r="B20" s="13" t="s">
        <v>10</v>
      </c>
      <c r="C20" s="13" t="s">
        <v>23</v>
      </c>
      <c r="D20" s="22" t="s">
        <v>22</v>
      </c>
      <c r="E20" s="22" t="s">
        <v>1</v>
      </c>
      <c r="F20" s="23" t="s">
        <v>43</v>
      </c>
      <c r="G20" s="24" t="s">
        <v>2</v>
      </c>
    </row>
    <row r="21" spans="1:14" s="15" customFormat="1" ht="87" customHeight="1" x14ac:dyDescent="0.3">
      <c r="A21" s="88" t="str">
        <f>+H21</f>
        <v>c.</v>
      </c>
      <c r="B21" s="98" t="s">
        <v>15</v>
      </c>
      <c r="C21" s="98" t="s">
        <v>15</v>
      </c>
      <c r="D21" s="88" t="str">
        <f t="shared" ref="D21" si="2">+K21</f>
        <v>c.</v>
      </c>
      <c r="E21" s="3" t="s">
        <v>27</v>
      </c>
      <c r="F21" s="8"/>
      <c r="G21" s="50"/>
      <c r="H21" s="15" t="str" cm="1">
        <f t="array" ref="H21:H26">+'2023-2024'!A21:A26</f>
        <v>c.</v>
      </c>
      <c r="K21" s="15" t="str" cm="1">
        <f t="array" ref="K21:K26">+'2023-2024'!D21:D26</f>
        <v>c.</v>
      </c>
    </row>
    <row r="22" spans="1:14" ht="87" customHeight="1" x14ac:dyDescent="0.25">
      <c r="A22" s="88"/>
      <c r="B22" s="98"/>
      <c r="C22" s="98"/>
      <c r="D22" s="88"/>
      <c r="E22" s="4" t="s">
        <v>4</v>
      </c>
      <c r="F22" s="9"/>
      <c r="G22" s="51"/>
      <c r="H22" s="19">
        <v>0</v>
      </c>
      <c r="K22" s="19">
        <v>0</v>
      </c>
    </row>
    <row r="23" spans="1:14" ht="87" customHeight="1" x14ac:dyDescent="0.25">
      <c r="A23" s="88"/>
      <c r="B23" s="98"/>
      <c r="C23" s="98"/>
      <c r="D23" s="88"/>
      <c r="E23" s="4" t="s">
        <v>6</v>
      </c>
      <c r="F23" s="9"/>
      <c r="G23" s="51"/>
      <c r="H23" s="19">
        <v>0</v>
      </c>
      <c r="K23" s="19">
        <v>0</v>
      </c>
    </row>
    <row r="24" spans="1:14" ht="87" customHeight="1" x14ac:dyDescent="0.25">
      <c r="A24" s="88"/>
      <c r="B24" s="98"/>
      <c r="C24" s="98"/>
      <c r="D24" s="88"/>
      <c r="E24" s="4" t="s">
        <v>5</v>
      </c>
      <c r="F24" s="9"/>
      <c r="G24" s="51"/>
      <c r="H24" s="19">
        <v>0</v>
      </c>
      <c r="K24" s="19">
        <v>0</v>
      </c>
    </row>
    <row r="25" spans="1:14" ht="87" customHeight="1" x14ac:dyDescent="0.25">
      <c r="A25" s="88"/>
      <c r="B25" s="98"/>
      <c r="C25" s="98"/>
      <c r="D25" s="88"/>
      <c r="E25" s="2" t="s">
        <v>37</v>
      </c>
      <c r="F25" s="5" t="str">
        <f>IF(SUM(F21:F24)=0,"",SUM(F21:F24))</f>
        <v/>
      </c>
      <c r="G25" s="51"/>
      <c r="H25" s="19">
        <v>0</v>
      </c>
      <c r="K25" s="19">
        <v>0</v>
      </c>
    </row>
    <row r="26" spans="1:14" ht="87" customHeight="1" x14ac:dyDescent="0.25">
      <c r="A26" s="88"/>
      <c r="B26" s="98"/>
      <c r="C26" s="98"/>
      <c r="D26" s="88"/>
      <c r="E26" s="2" t="s">
        <v>18</v>
      </c>
      <c r="F26" s="12" t="str">
        <f>IF(+'2023-2024'!F26=0,"",+'2023-2024'!F26)</f>
        <v/>
      </c>
      <c r="G26" s="52"/>
      <c r="H26" s="19">
        <v>0</v>
      </c>
      <c r="K26" s="19">
        <v>0</v>
      </c>
    </row>
    <row r="27" spans="1:14" ht="39" customHeight="1" x14ac:dyDescent="0.25">
      <c r="A27" s="99" t="s">
        <v>8</v>
      </c>
      <c r="B27" s="100"/>
      <c r="C27" s="100"/>
      <c r="D27" s="100"/>
      <c r="E27" s="100"/>
      <c r="F27" s="100"/>
      <c r="G27" s="101"/>
    </row>
    <row r="28" spans="1:14" ht="67.900000000000006" customHeight="1" x14ac:dyDescent="0.25">
      <c r="A28" s="85" t="str">
        <f>+H28</f>
        <v>Title V will collaborate with partners to develop strategies, braid and layer resources, and implement activities that promote adolescent health and safety by September 30, 2025.</v>
      </c>
      <c r="B28" s="86"/>
      <c r="C28" s="86"/>
      <c r="D28" s="86"/>
      <c r="E28" s="86"/>
      <c r="F28" s="86"/>
      <c r="G28" s="87"/>
      <c r="H28" s="19" t="str" cm="1">
        <f t="array" ref="H28:N28">+IF('2023-2024'!A28:G28="","",'2023-2024'!A28:G28)</f>
        <v>Title V will collaborate with partners to develop strategies, braid and layer resources, and implement activities that promote adolescent health and safety by September 30, 2025.</v>
      </c>
      <c r="I28" s="19" t="str">
        <v/>
      </c>
      <c r="J28" s="19" t="str">
        <v/>
      </c>
      <c r="K28" s="19" t="str">
        <v/>
      </c>
      <c r="L28" s="19" t="str">
        <v/>
      </c>
      <c r="M28" s="19" t="str">
        <v/>
      </c>
      <c r="N28" s="19" t="str">
        <v/>
      </c>
    </row>
    <row r="29" spans="1:14" s="20" customFormat="1" ht="100.35" customHeight="1" x14ac:dyDescent="0.4">
      <c r="A29" s="28" t="s">
        <v>9</v>
      </c>
      <c r="B29" s="28" t="s">
        <v>10</v>
      </c>
      <c r="C29" s="28" t="s">
        <v>23</v>
      </c>
      <c r="D29" s="29" t="s">
        <v>22</v>
      </c>
      <c r="E29" s="29" t="s">
        <v>1</v>
      </c>
      <c r="F29" s="30" t="s">
        <v>43</v>
      </c>
      <c r="G29" s="31" t="s">
        <v>2</v>
      </c>
    </row>
    <row r="30" spans="1:14" ht="87" customHeight="1" x14ac:dyDescent="0.25">
      <c r="A30" s="88" t="str">
        <f>+H30</f>
        <v>a. Convene and collaborate with state-level partners that are currently conducting activities related to adolescent health.</v>
      </c>
      <c r="B30" s="98" t="s">
        <v>119</v>
      </c>
      <c r="C30" s="98" t="s">
        <v>120</v>
      </c>
      <c r="D30" s="88" t="str">
        <f t="shared" ref="D30" si="3">+K30</f>
        <v>ESM 10.1 Percent of Medicaid EPSDT eligible adolescents, ages 15 through 18, who received at least one initial or periodic screen.</v>
      </c>
      <c r="E30" s="3" t="s">
        <v>27</v>
      </c>
      <c r="F30" s="8"/>
      <c r="G30" s="50"/>
      <c r="H30" s="15" t="str" cm="1">
        <f t="array" ref="H30:H35">+'2023-2024'!A30:A35</f>
        <v>a. Convene and collaborate with state-level partners that are currently conducting activities related to adolescent health.</v>
      </c>
      <c r="I30" s="15"/>
      <c r="J30" s="15"/>
      <c r="K30" s="15" t="str" cm="1">
        <f t="array" ref="K30:K35">+'2023-2024'!D30:D35</f>
        <v>ESM 10.1 Percent of Medicaid EPSDT eligible adolescents, ages 15 through 18, who received at least one initial or periodic screen.</v>
      </c>
    </row>
    <row r="31" spans="1:14" ht="87" customHeight="1" x14ac:dyDescent="0.25">
      <c r="A31" s="88"/>
      <c r="B31" s="98"/>
      <c r="C31" s="98"/>
      <c r="D31" s="88"/>
      <c r="E31" s="4" t="s">
        <v>4</v>
      </c>
      <c r="F31" s="9"/>
      <c r="G31" s="51"/>
      <c r="H31" s="19">
        <v>0</v>
      </c>
      <c r="K31" s="19">
        <v>0</v>
      </c>
    </row>
    <row r="32" spans="1:14" ht="87" customHeight="1" x14ac:dyDescent="0.25">
      <c r="A32" s="88"/>
      <c r="B32" s="98"/>
      <c r="C32" s="98"/>
      <c r="D32" s="88"/>
      <c r="E32" s="4" t="s">
        <v>6</v>
      </c>
      <c r="F32" s="9"/>
      <c r="G32" s="51"/>
      <c r="H32" s="19">
        <v>0</v>
      </c>
      <c r="K32" s="19">
        <v>0</v>
      </c>
    </row>
    <row r="33" spans="1:11" ht="87" customHeight="1" x14ac:dyDescent="0.25">
      <c r="A33" s="88"/>
      <c r="B33" s="98"/>
      <c r="C33" s="98"/>
      <c r="D33" s="88"/>
      <c r="E33" s="4" t="s">
        <v>5</v>
      </c>
      <c r="F33" s="9"/>
      <c r="G33" s="51"/>
      <c r="H33" s="19">
        <v>0</v>
      </c>
      <c r="K33" s="19">
        <v>0</v>
      </c>
    </row>
    <row r="34" spans="1:11" ht="87" customHeight="1" x14ac:dyDescent="0.25">
      <c r="A34" s="88"/>
      <c r="B34" s="98"/>
      <c r="C34" s="98"/>
      <c r="D34" s="88"/>
      <c r="E34" s="33" t="s">
        <v>37</v>
      </c>
      <c r="F34" s="6" t="str">
        <f>IF(SUM(F30:F33)=0,"",SUM(F30:F33))</f>
        <v/>
      </c>
      <c r="G34" s="51"/>
      <c r="H34" s="19">
        <v>0</v>
      </c>
      <c r="K34" s="19">
        <v>0</v>
      </c>
    </row>
    <row r="35" spans="1:11" ht="87" customHeight="1" x14ac:dyDescent="0.25">
      <c r="A35" s="88"/>
      <c r="B35" s="98"/>
      <c r="C35" s="98"/>
      <c r="D35" s="88"/>
      <c r="E35" s="33" t="s">
        <v>18</v>
      </c>
      <c r="F35" s="11">
        <f>IF(+'2023-2024'!F35=0,"",+'2023-2024'!F35)</f>
        <v>32</v>
      </c>
      <c r="G35" s="52"/>
      <c r="H35" s="19">
        <v>0</v>
      </c>
      <c r="K35" s="19">
        <v>0</v>
      </c>
    </row>
    <row r="36" spans="1:11" ht="100.35" customHeight="1" x14ac:dyDescent="0.25">
      <c r="A36" s="34" t="s">
        <v>9</v>
      </c>
      <c r="B36" s="34" t="s">
        <v>10</v>
      </c>
      <c r="C36" s="34" t="s">
        <v>23</v>
      </c>
      <c r="D36" s="35" t="s">
        <v>22</v>
      </c>
      <c r="E36" s="35" t="s">
        <v>1</v>
      </c>
      <c r="F36" s="14" t="s">
        <v>43</v>
      </c>
      <c r="G36" s="36" t="s">
        <v>2</v>
      </c>
    </row>
    <row r="37" spans="1:11" ht="87" customHeight="1" x14ac:dyDescent="0.25">
      <c r="A37" s="88" t="str">
        <f>+H37</f>
        <v>b. Work with primary care and other medical providers regarding innovative methods to ensure adolescents are receiving preventative health care.</v>
      </c>
      <c r="B37" s="98" t="s">
        <v>133</v>
      </c>
      <c r="C37" s="98" t="s">
        <v>134</v>
      </c>
      <c r="D37" s="88" t="str">
        <f t="shared" ref="D37" si="4">+K37</f>
        <v xml:space="preserve"> </v>
      </c>
      <c r="E37" s="3" t="s">
        <v>27</v>
      </c>
      <c r="F37" s="8"/>
      <c r="G37" s="50"/>
      <c r="H37" s="15" t="str" cm="1">
        <f t="array" ref="H37:H42">+'2023-2024'!A37:A42</f>
        <v>b. Work with primary care and other medical providers regarding innovative methods to ensure adolescents are receiving preventative health care.</v>
      </c>
      <c r="I37" s="15"/>
      <c r="J37" s="15"/>
      <c r="K37" s="15" t="str" cm="1">
        <f t="array" ref="K37:K42">+'2023-2024'!D37:D42</f>
        <v xml:space="preserve"> </v>
      </c>
    </row>
    <row r="38" spans="1:11" ht="87" customHeight="1" x14ac:dyDescent="0.25">
      <c r="A38" s="88"/>
      <c r="B38" s="98"/>
      <c r="C38" s="98"/>
      <c r="D38" s="88"/>
      <c r="E38" s="4" t="s">
        <v>4</v>
      </c>
      <c r="F38" s="9"/>
      <c r="G38" s="51"/>
      <c r="H38" s="19">
        <v>0</v>
      </c>
      <c r="K38" s="19">
        <v>0</v>
      </c>
    </row>
    <row r="39" spans="1:11" ht="87" customHeight="1" x14ac:dyDescent="0.25">
      <c r="A39" s="88"/>
      <c r="B39" s="98"/>
      <c r="C39" s="98"/>
      <c r="D39" s="88"/>
      <c r="E39" s="4" t="s">
        <v>6</v>
      </c>
      <c r="F39" s="9"/>
      <c r="G39" s="51"/>
      <c r="H39" s="19">
        <v>0</v>
      </c>
      <c r="K39" s="19">
        <v>0</v>
      </c>
    </row>
    <row r="40" spans="1:11" ht="87" customHeight="1" x14ac:dyDescent="0.25">
      <c r="A40" s="88"/>
      <c r="B40" s="98"/>
      <c r="C40" s="98"/>
      <c r="D40" s="88"/>
      <c r="E40" s="4" t="s">
        <v>5</v>
      </c>
      <c r="F40" s="9"/>
      <c r="G40" s="51"/>
      <c r="H40" s="19">
        <v>0</v>
      </c>
      <c r="K40" s="19">
        <v>0</v>
      </c>
    </row>
    <row r="41" spans="1:11" ht="87" customHeight="1" x14ac:dyDescent="0.25">
      <c r="A41" s="88"/>
      <c r="B41" s="98"/>
      <c r="C41" s="98"/>
      <c r="D41" s="88"/>
      <c r="E41" s="33" t="s">
        <v>37</v>
      </c>
      <c r="F41" s="6" t="str">
        <f>IF(SUM(F37:F40)=0,"",SUM(F37:F40))</f>
        <v/>
      </c>
      <c r="G41" s="51"/>
      <c r="H41" s="19">
        <v>0</v>
      </c>
      <c r="K41" s="19">
        <v>0</v>
      </c>
    </row>
    <row r="42" spans="1:11" ht="87" customHeight="1" x14ac:dyDescent="0.25">
      <c r="A42" s="88"/>
      <c r="B42" s="98"/>
      <c r="C42" s="98"/>
      <c r="D42" s="88"/>
      <c r="E42" s="33" t="s">
        <v>18</v>
      </c>
      <c r="F42" s="11" t="str">
        <f>IF(+'2023-2024'!F42=0,"",+'2023-2024'!F42)</f>
        <v/>
      </c>
      <c r="G42" s="52"/>
      <c r="H42" s="19">
        <v>0</v>
      </c>
      <c r="K42" s="19">
        <v>0</v>
      </c>
    </row>
    <row r="43" spans="1:11" ht="87" customHeight="1" x14ac:dyDescent="0.25">
      <c r="A43" s="88" t="str">
        <f>+H43</f>
        <v>c.</v>
      </c>
      <c r="B43" s="98" t="s">
        <v>15</v>
      </c>
      <c r="C43" s="98" t="s">
        <v>15</v>
      </c>
      <c r="D43" s="88">
        <f t="shared" ref="D43" si="5">+K43</f>
        <v>0</v>
      </c>
      <c r="E43" s="3" t="s">
        <v>27</v>
      </c>
      <c r="F43" s="8"/>
      <c r="G43" s="50"/>
      <c r="H43" s="15" t="str" cm="1">
        <f t="array" ref="H43:H48">+'2023-2024'!A43:A48</f>
        <v>c.</v>
      </c>
      <c r="I43" s="15"/>
      <c r="J43" s="15"/>
      <c r="K43" s="15" cm="1">
        <f t="array" ref="K43:K48">+'2023-2024'!D43:D48</f>
        <v>0</v>
      </c>
    </row>
    <row r="44" spans="1:11" ht="87" customHeight="1" x14ac:dyDescent="0.25">
      <c r="A44" s="88"/>
      <c r="B44" s="98"/>
      <c r="C44" s="98"/>
      <c r="D44" s="88"/>
      <c r="E44" s="4" t="s">
        <v>4</v>
      </c>
      <c r="F44" s="9"/>
      <c r="G44" s="51"/>
      <c r="H44" s="19">
        <v>0</v>
      </c>
      <c r="K44" s="19">
        <v>0</v>
      </c>
    </row>
    <row r="45" spans="1:11" ht="87" customHeight="1" x14ac:dyDescent="0.25">
      <c r="A45" s="88"/>
      <c r="B45" s="98"/>
      <c r="C45" s="98"/>
      <c r="D45" s="88"/>
      <c r="E45" s="4" t="s">
        <v>6</v>
      </c>
      <c r="F45" s="9"/>
      <c r="G45" s="51"/>
      <c r="H45" s="19">
        <v>0</v>
      </c>
      <c r="K45" s="19">
        <v>0</v>
      </c>
    </row>
    <row r="46" spans="1:11" ht="87" customHeight="1" x14ac:dyDescent="0.25">
      <c r="A46" s="88"/>
      <c r="B46" s="98"/>
      <c r="C46" s="98"/>
      <c r="D46" s="88"/>
      <c r="E46" s="4" t="s">
        <v>5</v>
      </c>
      <c r="F46" s="9"/>
      <c r="G46" s="51"/>
      <c r="H46" s="19">
        <v>0</v>
      </c>
      <c r="K46" s="19">
        <v>0</v>
      </c>
    </row>
    <row r="47" spans="1:11" ht="87" customHeight="1" x14ac:dyDescent="0.25">
      <c r="A47" s="88"/>
      <c r="B47" s="98"/>
      <c r="C47" s="98"/>
      <c r="D47" s="88"/>
      <c r="E47" s="33" t="s">
        <v>37</v>
      </c>
      <c r="F47" s="6" t="str">
        <f>IF(SUM(F43:F46)=0,"",SUM(F43:F46))</f>
        <v/>
      </c>
      <c r="G47" s="51"/>
      <c r="H47" s="19">
        <v>0</v>
      </c>
      <c r="K47" s="19">
        <v>0</v>
      </c>
    </row>
    <row r="48" spans="1:11" ht="87" customHeight="1" x14ac:dyDescent="0.25">
      <c r="A48" s="88"/>
      <c r="B48" s="98"/>
      <c r="C48" s="98"/>
      <c r="D48" s="88"/>
      <c r="E48" s="33" t="s">
        <v>18</v>
      </c>
      <c r="F48" s="11" t="str">
        <f>IF(+'2023-2024'!F48=0,"",+'2023-2024'!F48)</f>
        <v/>
      </c>
      <c r="G48" s="52"/>
      <c r="H48" s="19">
        <v>0</v>
      </c>
      <c r="K48" s="19">
        <v>0</v>
      </c>
    </row>
    <row r="49" spans="1:14" ht="39" customHeight="1" x14ac:dyDescent="0.25">
      <c r="A49" s="89" t="s">
        <v>16</v>
      </c>
      <c r="B49" s="90"/>
      <c r="C49" s="90"/>
      <c r="D49" s="90"/>
      <c r="E49" s="90"/>
      <c r="F49" s="90"/>
      <c r="G49" s="91"/>
    </row>
    <row r="50" spans="1:14" ht="67.900000000000006" customHeight="1" x14ac:dyDescent="0.25">
      <c r="A50" s="85" t="str">
        <f>+H50</f>
        <v>Title V will improve access to mental health/behavioral health services to adolescents by September 30, 2025.</v>
      </c>
      <c r="B50" s="86"/>
      <c r="C50" s="86"/>
      <c r="D50" s="86"/>
      <c r="E50" s="86"/>
      <c r="F50" s="86"/>
      <c r="G50" s="87"/>
      <c r="H50" s="19" t="str" cm="1">
        <f t="array" ref="H50:N50">+IF('2023-2024'!A50:G50="","",'2023-2024'!A50:G50)</f>
        <v>Title V will improve access to mental health/behavioral health services to adolescents by September 30, 2025.</v>
      </c>
      <c r="I50" s="19" t="str">
        <v/>
      </c>
      <c r="J50" s="19" t="str">
        <v/>
      </c>
      <c r="K50" s="19" t="str">
        <v/>
      </c>
      <c r="L50" s="19" t="str">
        <v/>
      </c>
      <c r="M50" s="19" t="str">
        <v/>
      </c>
      <c r="N50" s="19" t="str">
        <v/>
      </c>
    </row>
    <row r="51" spans="1:14" ht="100.35" customHeight="1" x14ac:dyDescent="0.25">
      <c r="A51" s="37" t="s">
        <v>9</v>
      </c>
      <c r="B51" s="37" t="s">
        <v>10</v>
      </c>
      <c r="C51" s="37" t="s">
        <v>23</v>
      </c>
      <c r="D51" s="38" t="s">
        <v>22</v>
      </c>
      <c r="E51" s="38" t="s">
        <v>1</v>
      </c>
      <c r="F51" s="39" t="s">
        <v>43</v>
      </c>
      <c r="G51" s="40" t="s">
        <v>2</v>
      </c>
    </row>
    <row r="52" spans="1:14" ht="87" customHeight="1" x14ac:dyDescent="0.25">
      <c r="A52" s="88" t="str">
        <f>+H52</f>
        <v>a. Collaborate with health professionals and other partners to address challenges and provide education around healhty adolescent behavioral health.</v>
      </c>
      <c r="B52" s="98" t="s">
        <v>115</v>
      </c>
      <c r="C52" s="98" t="s">
        <v>124</v>
      </c>
      <c r="D52" s="88" t="str">
        <f t="shared" ref="D52" si="6">+K52</f>
        <v>ESM 10.2 Number of adolescents, age 12 through 17, with a reported visit to an emergency department (ED) involving depression within in the last year.</v>
      </c>
      <c r="E52" s="3" t="s">
        <v>27</v>
      </c>
      <c r="F52" s="8"/>
      <c r="G52" s="50"/>
      <c r="H52" s="15" t="str" cm="1">
        <f t="array" ref="H52:H57">+'2023-2024'!A52:A57</f>
        <v>a. Collaborate with health professionals and other partners to address challenges and provide education around healhty adolescent behavioral health.</v>
      </c>
      <c r="I52" s="15"/>
      <c r="J52" s="15"/>
      <c r="K52" s="15" t="str" cm="1">
        <f t="array" ref="K52:K57">+'2023-2024'!D52:D57</f>
        <v>ESM 10.2 Number of adolescents, age 12 through 17, with a reported visit to an emergency department (ED) involving depression within in the last year.</v>
      </c>
    </row>
    <row r="53" spans="1:14" ht="87" customHeight="1" x14ac:dyDescent="0.25">
      <c r="A53" s="88"/>
      <c r="B53" s="98"/>
      <c r="C53" s="98"/>
      <c r="D53" s="88"/>
      <c r="E53" s="4" t="s">
        <v>4</v>
      </c>
      <c r="F53" s="9"/>
      <c r="G53" s="51"/>
      <c r="H53" s="19">
        <v>0</v>
      </c>
      <c r="K53" s="19">
        <v>0</v>
      </c>
    </row>
    <row r="54" spans="1:14" ht="87" customHeight="1" x14ac:dyDescent="0.25">
      <c r="A54" s="88"/>
      <c r="B54" s="98"/>
      <c r="C54" s="98"/>
      <c r="D54" s="88"/>
      <c r="E54" s="4" t="s">
        <v>6</v>
      </c>
      <c r="F54" s="9"/>
      <c r="G54" s="51"/>
      <c r="H54" s="19">
        <v>0</v>
      </c>
      <c r="K54" s="19">
        <v>0</v>
      </c>
    </row>
    <row r="55" spans="1:14" ht="87" customHeight="1" x14ac:dyDescent="0.25">
      <c r="A55" s="88"/>
      <c r="B55" s="98"/>
      <c r="C55" s="98"/>
      <c r="D55" s="88"/>
      <c r="E55" s="4" t="s">
        <v>5</v>
      </c>
      <c r="F55" s="9"/>
      <c r="G55" s="51"/>
      <c r="H55" s="19">
        <v>0</v>
      </c>
      <c r="K55" s="19">
        <v>0</v>
      </c>
    </row>
    <row r="56" spans="1:14" ht="87" customHeight="1" x14ac:dyDescent="0.25">
      <c r="A56" s="88"/>
      <c r="B56" s="98"/>
      <c r="C56" s="98"/>
      <c r="D56" s="88"/>
      <c r="E56" s="41" t="s">
        <v>37</v>
      </c>
      <c r="F56" s="7" t="str">
        <f>IF(SUM(F52:F55)=0,"",SUM(F52:F55))</f>
        <v/>
      </c>
      <c r="G56" s="51"/>
      <c r="H56" s="19">
        <v>0</v>
      </c>
      <c r="K56" s="19">
        <v>0</v>
      </c>
    </row>
    <row r="57" spans="1:14" ht="87" customHeight="1" x14ac:dyDescent="0.25">
      <c r="A57" s="88"/>
      <c r="B57" s="98"/>
      <c r="C57" s="98"/>
      <c r="D57" s="88"/>
      <c r="E57" s="41" t="s">
        <v>18</v>
      </c>
      <c r="F57" s="10">
        <f>IF(+'2023-2024'!F57=0,"",+'2023-2024'!F57)</f>
        <v>250</v>
      </c>
      <c r="G57" s="52"/>
      <c r="H57" s="19">
        <v>0</v>
      </c>
      <c r="K57" s="19">
        <v>0</v>
      </c>
    </row>
    <row r="58" spans="1:14" ht="87" customHeight="1" x14ac:dyDescent="0.25">
      <c r="A58" s="88" t="s">
        <v>135</v>
      </c>
      <c r="B58" s="98" t="s">
        <v>136</v>
      </c>
      <c r="C58" s="98" t="s">
        <v>137</v>
      </c>
      <c r="D58" s="88">
        <f t="shared" ref="D58" si="7">+K58</f>
        <v>0</v>
      </c>
      <c r="E58" s="3" t="s">
        <v>27</v>
      </c>
      <c r="F58" s="8"/>
      <c r="G58" s="50"/>
      <c r="H58" s="15" t="str" cm="1">
        <f t="array" ref="H58:H63">+'2023-2024'!A58:A63</f>
        <v xml:space="preserve">b. Decrease the number of bullying incidents reported by school districts. </v>
      </c>
      <c r="I58" s="15"/>
      <c r="J58" s="15"/>
      <c r="K58" s="15" cm="1">
        <f t="array" ref="K58:K63">+'2023-2024'!D58:D63</f>
        <v>0</v>
      </c>
    </row>
    <row r="59" spans="1:14" ht="87" customHeight="1" x14ac:dyDescent="0.25">
      <c r="A59" s="88"/>
      <c r="B59" s="98"/>
      <c r="C59" s="98"/>
      <c r="D59" s="88"/>
      <c r="E59" s="4" t="s">
        <v>4</v>
      </c>
      <c r="F59" s="9"/>
      <c r="G59" s="51"/>
      <c r="H59" s="19">
        <v>0</v>
      </c>
      <c r="K59" s="19">
        <v>0</v>
      </c>
    </row>
    <row r="60" spans="1:14" ht="87" customHeight="1" x14ac:dyDescent="0.25">
      <c r="A60" s="88"/>
      <c r="B60" s="98"/>
      <c r="C60" s="98"/>
      <c r="D60" s="88"/>
      <c r="E60" s="4" t="s">
        <v>6</v>
      </c>
      <c r="F60" s="9"/>
      <c r="G60" s="51"/>
      <c r="H60" s="19">
        <v>0</v>
      </c>
      <c r="K60" s="19">
        <v>0</v>
      </c>
    </row>
    <row r="61" spans="1:14" ht="87" customHeight="1" x14ac:dyDescent="0.25">
      <c r="A61" s="88"/>
      <c r="B61" s="98"/>
      <c r="C61" s="98"/>
      <c r="D61" s="88"/>
      <c r="E61" s="4" t="s">
        <v>5</v>
      </c>
      <c r="F61" s="9"/>
      <c r="G61" s="51"/>
      <c r="H61" s="19">
        <v>0</v>
      </c>
      <c r="K61" s="19">
        <v>0</v>
      </c>
    </row>
    <row r="62" spans="1:14" ht="87" customHeight="1" x14ac:dyDescent="0.25">
      <c r="A62" s="88"/>
      <c r="B62" s="98"/>
      <c r="C62" s="98"/>
      <c r="D62" s="88"/>
      <c r="E62" s="41" t="s">
        <v>37</v>
      </c>
      <c r="F62" s="7" t="str">
        <f>IF(SUM(F58:F61)=0,"",SUM(F58:F61))</f>
        <v/>
      </c>
      <c r="G62" s="51"/>
      <c r="H62" s="19">
        <v>0</v>
      </c>
      <c r="K62" s="19">
        <v>0</v>
      </c>
    </row>
    <row r="63" spans="1:14" ht="87" customHeight="1" x14ac:dyDescent="0.25">
      <c r="A63" s="88"/>
      <c r="B63" s="98"/>
      <c r="C63" s="98"/>
      <c r="D63" s="88"/>
      <c r="E63" s="41" t="s">
        <v>18</v>
      </c>
      <c r="F63" s="10" t="str">
        <f>IF(+'2023-2024'!F63=0,"",+'2023-2024'!F63)</f>
        <v/>
      </c>
      <c r="G63" s="52"/>
      <c r="H63" s="19">
        <v>0</v>
      </c>
      <c r="K63" s="19">
        <v>0</v>
      </c>
    </row>
    <row r="64" spans="1:14" ht="100.35" customHeight="1" x14ac:dyDescent="0.25">
      <c r="A64" s="42" t="s">
        <v>9</v>
      </c>
      <c r="B64" s="42" t="s">
        <v>10</v>
      </c>
      <c r="C64" s="42" t="s">
        <v>23</v>
      </c>
      <c r="D64" s="43" t="s">
        <v>22</v>
      </c>
      <c r="E64" s="43" t="s">
        <v>1</v>
      </c>
      <c r="F64" s="44" t="s">
        <v>43</v>
      </c>
      <c r="G64" s="45" t="s">
        <v>2</v>
      </c>
    </row>
    <row r="65" spans="1:11" ht="87" customHeight="1" x14ac:dyDescent="0.25">
      <c r="A65" s="88" t="str">
        <f>+H65</f>
        <v>c.</v>
      </c>
      <c r="B65" s="98" t="s">
        <v>15</v>
      </c>
      <c r="C65" s="98" t="s">
        <v>15</v>
      </c>
      <c r="D65" s="88">
        <f t="shared" ref="D65" si="8">+K65</f>
        <v>0</v>
      </c>
      <c r="E65" s="3" t="s">
        <v>27</v>
      </c>
      <c r="F65" s="8"/>
      <c r="G65" s="50"/>
      <c r="H65" s="15" t="str" cm="1">
        <f t="array" ref="H65:H70">+'2023-2024'!A65:A70</f>
        <v>c.</v>
      </c>
      <c r="I65" s="15"/>
      <c r="J65" s="15"/>
      <c r="K65" s="15" cm="1">
        <f t="array" ref="K65:K70">+'2023-2024'!D65:D70</f>
        <v>0</v>
      </c>
    </row>
    <row r="66" spans="1:11" ht="87" customHeight="1" x14ac:dyDescent="0.25">
      <c r="A66" s="88"/>
      <c r="B66" s="98"/>
      <c r="C66" s="98"/>
      <c r="D66" s="88"/>
      <c r="E66" s="4" t="s">
        <v>4</v>
      </c>
      <c r="F66" s="9"/>
      <c r="G66" s="51"/>
      <c r="H66" s="19">
        <v>0</v>
      </c>
      <c r="K66" s="19">
        <v>0</v>
      </c>
    </row>
    <row r="67" spans="1:11" ht="87" customHeight="1" x14ac:dyDescent="0.25">
      <c r="A67" s="88"/>
      <c r="B67" s="98"/>
      <c r="C67" s="98"/>
      <c r="D67" s="88"/>
      <c r="E67" s="4" t="s">
        <v>6</v>
      </c>
      <c r="F67" s="9"/>
      <c r="G67" s="51"/>
      <c r="H67" s="19">
        <v>0</v>
      </c>
      <c r="K67" s="19">
        <v>0</v>
      </c>
    </row>
    <row r="68" spans="1:11" ht="87" customHeight="1" x14ac:dyDescent="0.25">
      <c r="A68" s="88"/>
      <c r="B68" s="98"/>
      <c r="C68" s="98"/>
      <c r="D68" s="88"/>
      <c r="E68" s="4" t="s">
        <v>5</v>
      </c>
      <c r="F68" s="9"/>
      <c r="G68" s="51"/>
      <c r="H68" s="19">
        <v>0</v>
      </c>
      <c r="K68" s="19">
        <v>0</v>
      </c>
    </row>
    <row r="69" spans="1:11" ht="87" customHeight="1" x14ac:dyDescent="0.25">
      <c r="A69" s="88"/>
      <c r="B69" s="98"/>
      <c r="C69" s="98"/>
      <c r="D69" s="88"/>
      <c r="E69" s="41" t="s">
        <v>37</v>
      </c>
      <c r="F69" s="7" t="str">
        <f>IF(SUM(F65:F68)=0,"",SUM(F65:F68))</f>
        <v/>
      </c>
      <c r="G69" s="51"/>
      <c r="H69" s="19">
        <v>0</v>
      </c>
      <c r="K69" s="19">
        <v>0</v>
      </c>
    </row>
    <row r="70" spans="1:11" ht="87" customHeight="1" x14ac:dyDescent="0.25">
      <c r="A70" s="88"/>
      <c r="B70" s="98"/>
      <c r="C70" s="98"/>
      <c r="D70" s="88"/>
      <c r="E70" s="41" t="s">
        <v>18</v>
      </c>
      <c r="F70" s="10" t="str">
        <f>IF(+'2023-2024'!F70=0,"",+'2023-2024'!F70)</f>
        <v/>
      </c>
      <c r="G70" s="52"/>
      <c r="H70" s="19">
        <v>0</v>
      </c>
      <c r="K70" s="19">
        <v>0</v>
      </c>
    </row>
    <row r="71" spans="1:11" ht="39" customHeight="1" x14ac:dyDescent="0.25">
      <c r="A71" s="78" t="s">
        <v>38</v>
      </c>
      <c r="B71" s="79"/>
      <c r="C71" s="79"/>
      <c r="D71" s="79"/>
      <c r="E71" s="79"/>
      <c r="F71" s="79"/>
      <c r="G71" s="80"/>
    </row>
    <row r="72" spans="1:11" ht="330" customHeight="1" x14ac:dyDescent="0.25">
      <c r="A72" s="84" t="s">
        <v>139</v>
      </c>
      <c r="B72" s="82"/>
      <c r="C72" s="82"/>
      <c r="D72" s="82"/>
      <c r="E72" s="82"/>
      <c r="F72" s="82"/>
      <c r="G72" s="83"/>
    </row>
    <row r="73" spans="1:11" ht="330" customHeight="1" x14ac:dyDescent="0.25">
      <c r="A73" s="84"/>
      <c r="B73" s="82"/>
      <c r="C73" s="82"/>
      <c r="D73" s="82"/>
      <c r="E73" s="82"/>
      <c r="F73" s="82"/>
      <c r="G73" s="83"/>
    </row>
    <row r="74" spans="1:11" ht="330" customHeight="1" x14ac:dyDescent="0.25">
      <c r="A74" s="84"/>
      <c r="B74" s="82"/>
      <c r="C74" s="82"/>
      <c r="D74" s="82"/>
      <c r="E74" s="82"/>
      <c r="F74" s="82"/>
      <c r="G74" s="83"/>
    </row>
    <row r="75" spans="1:11" ht="330" customHeight="1" x14ac:dyDescent="0.25">
      <c r="A75" s="85"/>
      <c r="B75" s="86"/>
      <c r="C75" s="86"/>
      <c r="D75" s="86"/>
      <c r="E75" s="86"/>
      <c r="F75" s="86"/>
      <c r="G75" s="87"/>
    </row>
    <row r="76" spans="1:11" ht="39" customHeight="1" x14ac:dyDescent="0.25">
      <c r="A76" s="78" t="s">
        <v>39</v>
      </c>
      <c r="B76" s="79"/>
      <c r="C76" s="79"/>
      <c r="D76" s="79"/>
      <c r="E76" s="79"/>
      <c r="F76" s="79"/>
      <c r="G76" s="80"/>
    </row>
    <row r="77" spans="1:11" ht="330" customHeight="1" x14ac:dyDescent="0.25">
      <c r="A77" s="84"/>
      <c r="B77" s="82"/>
      <c r="C77" s="82"/>
      <c r="D77" s="82"/>
      <c r="E77" s="82"/>
      <c r="F77" s="82"/>
      <c r="G77" s="83"/>
    </row>
    <row r="78" spans="1:11" ht="330" customHeight="1" x14ac:dyDescent="0.25">
      <c r="A78" s="84"/>
      <c r="B78" s="82"/>
      <c r="C78" s="82"/>
      <c r="D78" s="82"/>
      <c r="E78" s="82"/>
      <c r="F78" s="82"/>
      <c r="G78" s="83"/>
    </row>
    <row r="79" spans="1:11" ht="330" customHeight="1" x14ac:dyDescent="0.25">
      <c r="A79" s="84"/>
      <c r="B79" s="82"/>
      <c r="C79" s="82"/>
      <c r="D79" s="82"/>
      <c r="E79" s="82"/>
      <c r="F79" s="82"/>
      <c r="G79" s="83"/>
    </row>
    <row r="80" spans="1:11" ht="330" customHeight="1" x14ac:dyDescent="0.25">
      <c r="A80" s="85"/>
      <c r="B80" s="86"/>
      <c r="C80" s="86"/>
      <c r="D80" s="86"/>
      <c r="E80" s="86"/>
      <c r="F80" s="86"/>
      <c r="G80" s="87"/>
    </row>
    <row r="81" s="19" customFormat="1" x14ac:dyDescent="0.25"/>
    <row r="82" s="19" customFormat="1" x14ac:dyDescent="0.25"/>
    <row r="83" s="19" customFormat="1" x14ac:dyDescent="0.25"/>
    <row r="84" s="19" customFormat="1" x14ac:dyDescent="0.25"/>
    <row r="85" s="19" customFormat="1" x14ac:dyDescent="0.25"/>
    <row r="86" s="19" customFormat="1" x14ac:dyDescent="0.25"/>
    <row r="87" s="19" customFormat="1" x14ac:dyDescent="0.25"/>
    <row r="88" s="19" customFormat="1" x14ac:dyDescent="0.25"/>
    <row r="89" s="19" customFormat="1" x14ac:dyDescent="0.25"/>
    <row r="90" s="19" customFormat="1" x14ac:dyDescent="0.25"/>
    <row r="91" s="19" customFormat="1" x14ac:dyDescent="0.25"/>
    <row r="92" s="19" customFormat="1" x14ac:dyDescent="0.25"/>
    <row r="93" s="19" customFormat="1" x14ac:dyDescent="0.25"/>
    <row r="94" s="19" customFormat="1" x14ac:dyDescent="0.25"/>
    <row r="95" s="19" customFormat="1" x14ac:dyDescent="0.25"/>
    <row r="96" s="19" customFormat="1" x14ac:dyDescent="0.25"/>
    <row r="97" spans="1:1" x14ac:dyDescent="0.25">
      <c r="A97" s="19"/>
    </row>
    <row r="98" spans="1:1" x14ac:dyDescent="0.25">
      <c r="A98" s="19"/>
    </row>
    <row r="99" spans="1:1" x14ac:dyDescent="0.25">
      <c r="A99" s="19"/>
    </row>
    <row r="100" spans="1:1" x14ac:dyDescent="0.25">
      <c r="A100" s="19"/>
    </row>
    <row r="101" spans="1:1" x14ac:dyDescent="0.25">
      <c r="A101" s="19"/>
    </row>
    <row r="102" spans="1:1" x14ac:dyDescent="0.25">
      <c r="A102" s="19"/>
    </row>
    <row r="103" spans="1:1" x14ac:dyDescent="0.25">
      <c r="A103" s="19"/>
    </row>
    <row r="104" spans="1:1" x14ac:dyDescent="0.25">
      <c r="A104" s="19"/>
    </row>
    <row r="105" spans="1:1" x14ac:dyDescent="0.25">
      <c r="A105" s="19"/>
    </row>
    <row r="106" spans="1:1" x14ac:dyDescent="0.25">
      <c r="A106" s="19"/>
    </row>
    <row r="107" spans="1:1" x14ac:dyDescent="0.25">
      <c r="A107" s="19"/>
    </row>
    <row r="108" spans="1:1" x14ac:dyDescent="0.25">
      <c r="A108" s="19"/>
    </row>
    <row r="109" spans="1:1" x14ac:dyDescent="0.25">
      <c r="A109" s="19"/>
    </row>
    <row r="110" spans="1:1" x14ac:dyDescent="0.25">
      <c r="A110" s="19"/>
    </row>
    <row r="111" spans="1:1" x14ac:dyDescent="0.25">
      <c r="A111" s="19"/>
    </row>
    <row r="112" spans="1:1" x14ac:dyDescent="0.25">
      <c r="A112" s="19"/>
    </row>
    <row r="113" spans="1:1" x14ac:dyDescent="0.25">
      <c r="A113" s="19"/>
    </row>
    <row r="114" spans="1:1" x14ac:dyDescent="0.25">
      <c r="A114" s="19"/>
    </row>
    <row r="115" spans="1:1" x14ac:dyDescent="0.25">
      <c r="A115" s="19"/>
    </row>
    <row r="116" spans="1:1" x14ac:dyDescent="0.25">
      <c r="A116" s="19"/>
    </row>
    <row r="117" spans="1:1" x14ac:dyDescent="0.25">
      <c r="A117" s="19"/>
    </row>
    <row r="118" spans="1:1" x14ac:dyDescent="0.25">
      <c r="A118" s="19"/>
    </row>
    <row r="119" spans="1:1" x14ac:dyDescent="0.25">
      <c r="A119" s="19"/>
    </row>
    <row r="120" spans="1:1" x14ac:dyDescent="0.25">
      <c r="A120" s="19"/>
    </row>
    <row r="121" spans="1:1" x14ac:dyDescent="0.25">
      <c r="A121" s="19"/>
    </row>
    <row r="122" spans="1:1" x14ac:dyDescent="0.25">
      <c r="A122" s="19"/>
    </row>
    <row r="123" spans="1:1" x14ac:dyDescent="0.25">
      <c r="A123" s="19"/>
    </row>
    <row r="124" spans="1:1" x14ac:dyDescent="0.25">
      <c r="A124" s="19"/>
    </row>
    <row r="125" spans="1:1" x14ac:dyDescent="0.25">
      <c r="A125" s="19"/>
    </row>
    <row r="126" spans="1:1" x14ac:dyDescent="0.25">
      <c r="A126" s="19"/>
    </row>
    <row r="127" spans="1:1" x14ac:dyDescent="0.25">
      <c r="A127" s="19"/>
    </row>
  </sheetData>
  <sheetProtection sheet="1" objects="1" scenarios="1"/>
  <mergeCells count="50">
    <mergeCell ref="A76:G76"/>
    <mergeCell ref="A77:G80"/>
    <mergeCell ref="A65:A70"/>
    <mergeCell ref="B65:B70"/>
    <mergeCell ref="C65:C70"/>
    <mergeCell ref="D65:D70"/>
    <mergeCell ref="A71:G71"/>
    <mergeCell ref="A72:G75"/>
    <mergeCell ref="A52:A57"/>
    <mergeCell ref="B52:B57"/>
    <mergeCell ref="C52:C57"/>
    <mergeCell ref="D52:D57"/>
    <mergeCell ref="A58:A63"/>
    <mergeCell ref="B58:B63"/>
    <mergeCell ref="C58:C63"/>
    <mergeCell ref="D58:D63"/>
    <mergeCell ref="A50:G50"/>
    <mergeCell ref="A30:A35"/>
    <mergeCell ref="B30:B35"/>
    <mergeCell ref="C30:C35"/>
    <mergeCell ref="D30:D35"/>
    <mergeCell ref="A37:A42"/>
    <mergeCell ref="B37:B42"/>
    <mergeCell ref="C37:C42"/>
    <mergeCell ref="D37:D42"/>
    <mergeCell ref="A43:A48"/>
    <mergeCell ref="B43:B48"/>
    <mergeCell ref="C43:C48"/>
    <mergeCell ref="D43:D48"/>
    <mergeCell ref="A49:G49"/>
    <mergeCell ref="A28:G28"/>
    <mergeCell ref="A8:A13"/>
    <mergeCell ref="B8:B13"/>
    <mergeCell ref="C8:C13"/>
    <mergeCell ref="D8:D13"/>
    <mergeCell ref="A14:A19"/>
    <mergeCell ref="B14:B19"/>
    <mergeCell ref="C14:C19"/>
    <mergeCell ref="D14:D19"/>
    <mergeCell ref="A21:A26"/>
    <mergeCell ref="B21:B26"/>
    <mergeCell ref="C21:C26"/>
    <mergeCell ref="D21:D26"/>
    <mergeCell ref="A27:G27"/>
    <mergeCell ref="A6:G6"/>
    <mergeCell ref="A1:G1"/>
    <mergeCell ref="A2:G2"/>
    <mergeCell ref="A3:G3"/>
    <mergeCell ref="A4:G4"/>
    <mergeCell ref="A5:G5"/>
  </mergeCells>
  <conditionalFormatting sqref="F8:F10">
    <cfRule type="expression" dxfId="307" priority="165">
      <formula>AND(TODAY()&gt;=#REF!,TODAY()&lt;#REF!)</formula>
    </cfRule>
  </conditionalFormatting>
  <conditionalFormatting sqref="F8:F10">
    <cfRule type="expression" dxfId="306" priority="166" stopIfTrue="1">
      <formula>NOT(AND(MAX(#REF!,#REF!)&gt;=#REF!,MIN(#REF!,#REF!)&lt;#REF!))</formula>
    </cfRule>
    <cfRule type="expression" dxfId="305" priority="167">
      <formula>AND(#REF!&gt;=#REF!,#REF!&lt;#REF!)</formula>
    </cfRule>
    <cfRule type="expression" dxfId="304" priority="168" stopIfTrue="1">
      <formula>AND(#REF!&gt;=#REF!,#REF!&lt;#REF!)</formula>
    </cfRule>
  </conditionalFormatting>
  <conditionalFormatting sqref="F11:F13">
    <cfRule type="expression" dxfId="303" priority="161">
      <formula>AND(TODAY()&gt;=#REF!,TODAY()&lt;#REF!)</formula>
    </cfRule>
  </conditionalFormatting>
  <conditionalFormatting sqref="F11:F13">
    <cfRule type="expression" dxfId="302" priority="162" stopIfTrue="1">
      <formula>NOT(AND(MAX(#REF!,#REF!)&gt;=#REF!,MIN(#REF!,#REF!)&lt;#REF!))</formula>
    </cfRule>
    <cfRule type="expression" dxfId="301" priority="163">
      <formula>AND(#REF!&gt;=#REF!,#REF!&lt;#REF!)</formula>
    </cfRule>
    <cfRule type="expression" dxfId="300" priority="164" stopIfTrue="1">
      <formula>AND(#REF!&gt;=#REF!,#REF!&lt;#REF!)</formula>
    </cfRule>
  </conditionalFormatting>
  <conditionalFormatting sqref="F33">
    <cfRule type="expression" dxfId="299" priority="153">
      <formula>AND(TODAY()&gt;=#REF!,TODAY()&lt;#REF!)</formula>
    </cfRule>
  </conditionalFormatting>
  <conditionalFormatting sqref="F17">
    <cfRule type="expression" dxfId="298" priority="145">
      <formula>AND(TODAY()&gt;=#REF!,TODAY()&lt;#REF!)</formula>
    </cfRule>
  </conditionalFormatting>
  <conditionalFormatting sqref="F30:F32">
    <cfRule type="expression" dxfId="297" priority="157">
      <formula>AND(TODAY()&gt;=#REF!,TODAY()&lt;#REF!)</formula>
    </cfRule>
  </conditionalFormatting>
  <conditionalFormatting sqref="F30:F32">
    <cfRule type="expression" dxfId="296" priority="158" stopIfTrue="1">
      <formula>NOT(AND(MAX(#REF!,#REF!)&gt;=#REF!,MIN(#REF!,#REF!)&lt;#REF!))</formula>
    </cfRule>
    <cfRule type="expression" dxfId="295" priority="159">
      <formula>AND(#REF!&gt;=#REF!,#REF!&lt;#REF!)</formula>
    </cfRule>
    <cfRule type="expression" dxfId="294" priority="160" stopIfTrue="1">
      <formula>AND(#REF!&gt;=#REF!,#REF!&lt;#REF!)</formula>
    </cfRule>
  </conditionalFormatting>
  <conditionalFormatting sqref="F33">
    <cfRule type="expression" dxfId="293" priority="154" stopIfTrue="1">
      <formula>NOT(AND(MAX(#REF!,#REF!)&gt;=#REF!,MIN(#REF!,#REF!)&lt;#REF!))</formula>
    </cfRule>
    <cfRule type="expression" dxfId="292" priority="155">
      <formula>AND(#REF!&gt;=#REF!,#REF!&lt;#REF!)</formula>
    </cfRule>
    <cfRule type="expression" dxfId="291" priority="156" stopIfTrue="1">
      <formula>AND(#REF!&gt;=#REF!,#REF!&lt;#REF!)</formula>
    </cfRule>
  </conditionalFormatting>
  <conditionalFormatting sqref="F14:F16">
    <cfRule type="expression" dxfId="290" priority="149">
      <formula>AND(TODAY()&gt;=#REF!,TODAY()&lt;#REF!)</formula>
    </cfRule>
  </conditionalFormatting>
  <conditionalFormatting sqref="F14:F16">
    <cfRule type="expression" dxfId="289" priority="150" stopIfTrue="1">
      <formula>NOT(AND(MAX(#REF!,#REF!)&gt;=#REF!,MIN(#REF!,#REF!)&lt;#REF!))</formula>
    </cfRule>
    <cfRule type="expression" dxfId="288" priority="151">
      <formula>AND(#REF!&gt;=#REF!,#REF!&lt;#REF!)</formula>
    </cfRule>
    <cfRule type="expression" dxfId="287" priority="152" stopIfTrue="1">
      <formula>AND(#REF!&gt;=#REF!,#REF!&lt;#REF!)</formula>
    </cfRule>
  </conditionalFormatting>
  <conditionalFormatting sqref="F17">
    <cfRule type="expression" dxfId="286" priority="146" stopIfTrue="1">
      <formula>NOT(AND(MAX(#REF!,#REF!)&gt;=#REF!,MIN(#REF!,#REF!)&lt;#REF!))</formula>
    </cfRule>
    <cfRule type="expression" dxfId="285" priority="147">
      <formula>AND(#REF!&gt;=#REF!,#REF!&lt;#REF!)</formula>
    </cfRule>
    <cfRule type="expression" dxfId="284" priority="148" stopIfTrue="1">
      <formula>AND(#REF!&gt;=#REF!,#REF!&lt;#REF!)</formula>
    </cfRule>
  </conditionalFormatting>
  <conditionalFormatting sqref="F24">
    <cfRule type="expression" dxfId="283" priority="137">
      <formula>AND(TODAY()&gt;=#REF!,TODAY()&lt;#REF!)</formula>
    </cfRule>
  </conditionalFormatting>
  <conditionalFormatting sqref="F21:F23">
    <cfRule type="expression" dxfId="282" priority="141">
      <formula>AND(TODAY()&gt;=#REF!,TODAY()&lt;#REF!)</formula>
    </cfRule>
  </conditionalFormatting>
  <conditionalFormatting sqref="F21:F23">
    <cfRule type="expression" dxfId="281" priority="142" stopIfTrue="1">
      <formula>NOT(AND(MAX(#REF!,#REF!)&gt;=#REF!,MIN(#REF!,#REF!)&lt;#REF!))</formula>
    </cfRule>
    <cfRule type="expression" dxfId="280" priority="143">
      <formula>AND(#REF!&gt;=#REF!,#REF!&lt;#REF!)</formula>
    </cfRule>
    <cfRule type="expression" dxfId="279" priority="144" stopIfTrue="1">
      <formula>AND(#REF!&gt;=#REF!,#REF!&lt;#REF!)</formula>
    </cfRule>
  </conditionalFormatting>
  <conditionalFormatting sqref="F24">
    <cfRule type="expression" dxfId="278" priority="138" stopIfTrue="1">
      <formula>NOT(AND(MAX(#REF!,#REF!)&gt;=#REF!,MIN(#REF!,#REF!)&lt;#REF!))</formula>
    </cfRule>
    <cfRule type="expression" dxfId="277" priority="139">
      <formula>AND(#REF!&gt;=#REF!,#REF!&lt;#REF!)</formula>
    </cfRule>
    <cfRule type="expression" dxfId="276" priority="140" stopIfTrue="1">
      <formula>AND(#REF!&gt;=#REF!,#REF!&lt;#REF!)</formula>
    </cfRule>
  </conditionalFormatting>
  <conditionalFormatting sqref="F40">
    <cfRule type="expression" dxfId="275" priority="129">
      <formula>AND(TODAY()&gt;=#REF!,TODAY()&lt;#REF!)</formula>
    </cfRule>
  </conditionalFormatting>
  <conditionalFormatting sqref="F37:F39">
    <cfRule type="expression" dxfId="274" priority="133">
      <formula>AND(TODAY()&gt;=#REF!,TODAY()&lt;#REF!)</formula>
    </cfRule>
  </conditionalFormatting>
  <conditionalFormatting sqref="F37:F39">
    <cfRule type="expression" dxfId="273" priority="134" stopIfTrue="1">
      <formula>NOT(AND(MAX(#REF!,#REF!)&gt;=#REF!,MIN(#REF!,#REF!)&lt;#REF!))</formula>
    </cfRule>
    <cfRule type="expression" dxfId="272" priority="135">
      <formula>AND(#REF!&gt;=#REF!,#REF!&lt;#REF!)</formula>
    </cfRule>
    <cfRule type="expression" dxfId="271" priority="136" stopIfTrue="1">
      <formula>AND(#REF!&gt;=#REF!,#REF!&lt;#REF!)</formula>
    </cfRule>
  </conditionalFormatting>
  <conditionalFormatting sqref="F40">
    <cfRule type="expression" dxfId="270" priority="130" stopIfTrue="1">
      <formula>NOT(AND(MAX(#REF!,#REF!)&gt;=#REF!,MIN(#REF!,#REF!)&lt;#REF!))</formula>
    </cfRule>
    <cfRule type="expression" dxfId="269" priority="131">
      <formula>AND(#REF!&gt;=#REF!,#REF!&lt;#REF!)</formula>
    </cfRule>
    <cfRule type="expression" dxfId="268" priority="132" stopIfTrue="1">
      <formula>AND(#REF!&gt;=#REF!,#REF!&lt;#REF!)</formula>
    </cfRule>
  </conditionalFormatting>
  <conditionalFormatting sqref="F46">
    <cfRule type="expression" dxfId="267" priority="121">
      <formula>AND(TODAY()&gt;=#REF!,TODAY()&lt;#REF!)</formula>
    </cfRule>
  </conditionalFormatting>
  <conditionalFormatting sqref="F43:F45">
    <cfRule type="expression" dxfId="266" priority="125">
      <formula>AND(TODAY()&gt;=#REF!,TODAY()&lt;#REF!)</formula>
    </cfRule>
  </conditionalFormatting>
  <conditionalFormatting sqref="F43:F45">
    <cfRule type="expression" dxfId="265" priority="126" stopIfTrue="1">
      <formula>NOT(AND(MAX(#REF!,#REF!)&gt;=#REF!,MIN(#REF!,#REF!)&lt;#REF!))</formula>
    </cfRule>
    <cfRule type="expression" dxfId="264" priority="127">
      <formula>AND(#REF!&gt;=#REF!,#REF!&lt;#REF!)</formula>
    </cfRule>
    <cfRule type="expression" dxfId="263" priority="128" stopIfTrue="1">
      <formula>AND(#REF!&gt;=#REF!,#REF!&lt;#REF!)</formula>
    </cfRule>
  </conditionalFormatting>
  <conditionalFormatting sqref="F46">
    <cfRule type="expression" dxfId="262" priority="122" stopIfTrue="1">
      <formula>NOT(AND(MAX(#REF!,#REF!)&gt;=#REF!,MIN(#REF!,#REF!)&lt;#REF!))</formula>
    </cfRule>
    <cfRule type="expression" dxfId="261" priority="123">
      <formula>AND(#REF!&gt;=#REF!,#REF!&lt;#REF!)</formula>
    </cfRule>
    <cfRule type="expression" dxfId="260" priority="124" stopIfTrue="1">
      <formula>AND(#REF!&gt;=#REF!,#REF!&lt;#REF!)</formula>
    </cfRule>
  </conditionalFormatting>
  <conditionalFormatting sqref="F55">
    <cfRule type="expression" dxfId="259" priority="113">
      <formula>AND(TODAY()&gt;=#REF!,TODAY()&lt;#REF!)</formula>
    </cfRule>
  </conditionalFormatting>
  <conditionalFormatting sqref="F52:F54">
    <cfRule type="expression" dxfId="258" priority="117">
      <formula>AND(TODAY()&gt;=#REF!,TODAY()&lt;#REF!)</formula>
    </cfRule>
  </conditionalFormatting>
  <conditionalFormatting sqref="F52:F54">
    <cfRule type="expression" dxfId="257" priority="118" stopIfTrue="1">
      <formula>NOT(AND(MAX(#REF!,#REF!)&gt;=#REF!,MIN(#REF!,#REF!)&lt;#REF!))</formula>
    </cfRule>
    <cfRule type="expression" dxfId="256" priority="119">
      <formula>AND(#REF!&gt;=#REF!,#REF!&lt;#REF!)</formula>
    </cfRule>
    <cfRule type="expression" dxfId="255" priority="120" stopIfTrue="1">
      <formula>AND(#REF!&gt;=#REF!,#REF!&lt;#REF!)</formula>
    </cfRule>
  </conditionalFormatting>
  <conditionalFormatting sqref="F55">
    <cfRule type="expression" dxfId="254" priority="114" stopIfTrue="1">
      <formula>NOT(AND(MAX(#REF!,#REF!)&gt;=#REF!,MIN(#REF!,#REF!)&lt;#REF!))</formula>
    </cfRule>
    <cfRule type="expression" dxfId="253" priority="115">
      <formula>AND(#REF!&gt;=#REF!,#REF!&lt;#REF!)</formula>
    </cfRule>
    <cfRule type="expression" dxfId="252" priority="116" stopIfTrue="1">
      <formula>AND(#REF!&gt;=#REF!,#REF!&lt;#REF!)</formula>
    </cfRule>
  </conditionalFormatting>
  <conditionalFormatting sqref="F61">
    <cfRule type="expression" dxfId="251" priority="105">
      <formula>AND(TODAY()&gt;=#REF!,TODAY()&lt;#REF!)</formula>
    </cfRule>
  </conditionalFormatting>
  <conditionalFormatting sqref="F58:F60">
    <cfRule type="expression" dxfId="250" priority="109">
      <formula>AND(TODAY()&gt;=#REF!,TODAY()&lt;#REF!)</formula>
    </cfRule>
  </conditionalFormatting>
  <conditionalFormatting sqref="F58:F60">
    <cfRule type="expression" dxfId="249" priority="110" stopIfTrue="1">
      <formula>NOT(AND(MAX(#REF!,#REF!)&gt;=#REF!,MIN(#REF!,#REF!)&lt;#REF!))</formula>
    </cfRule>
    <cfRule type="expression" dxfId="248" priority="111">
      <formula>AND(#REF!&gt;=#REF!,#REF!&lt;#REF!)</formula>
    </cfRule>
    <cfRule type="expression" dxfId="247" priority="112" stopIfTrue="1">
      <formula>AND(#REF!&gt;=#REF!,#REF!&lt;#REF!)</formula>
    </cfRule>
  </conditionalFormatting>
  <conditionalFormatting sqref="F61">
    <cfRule type="expression" dxfId="246" priority="106" stopIfTrue="1">
      <formula>NOT(AND(MAX(#REF!,#REF!)&gt;=#REF!,MIN(#REF!,#REF!)&lt;#REF!))</formula>
    </cfRule>
    <cfRule type="expression" dxfId="245" priority="107">
      <formula>AND(#REF!&gt;=#REF!,#REF!&lt;#REF!)</formula>
    </cfRule>
    <cfRule type="expression" dxfId="244" priority="108" stopIfTrue="1">
      <formula>AND(#REF!&gt;=#REF!,#REF!&lt;#REF!)</formula>
    </cfRule>
  </conditionalFormatting>
  <conditionalFormatting sqref="F68">
    <cfRule type="expression" dxfId="243" priority="97">
      <formula>AND(TODAY()&gt;=#REF!,TODAY()&lt;#REF!)</formula>
    </cfRule>
  </conditionalFormatting>
  <conditionalFormatting sqref="F65:F67">
    <cfRule type="expression" dxfId="242" priority="101">
      <formula>AND(TODAY()&gt;=#REF!,TODAY()&lt;#REF!)</formula>
    </cfRule>
  </conditionalFormatting>
  <conditionalFormatting sqref="F65:F67">
    <cfRule type="expression" dxfId="241" priority="102" stopIfTrue="1">
      <formula>NOT(AND(MAX(#REF!,#REF!)&gt;=#REF!,MIN(#REF!,#REF!)&lt;#REF!))</formula>
    </cfRule>
    <cfRule type="expression" dxfId="240" priority="103">
      <formula>AND(#REF!&gt;=#REF!,#REF!&lt;#REF!)</formula>
    </cfRule>
    <cfRule type="expression" dxfId="239" priority="104" stopIfTrue="1">
      <formula>AND(#REF!&gt;=#REF!,#REF!&lt;#REF!)</formula>
    </cfRule>
  </conditionalFormatting>
  <conditionalFormatting sqref="F68">
    <cfRule type="expression" dxfId="238" priority="98" stopIfTrue="1">
      <formula>NOT(AND(MAX(#REF!,#REF!)&gt;=#REF!,MIN(#REF!,#REF!)&lt;#REF!))</formula>
    </cfRule>
    <cfRule type="expression" dxfId="237" priority="99">
      <formula>AND(#REF!&gt;=#REF!,#REF!&lt;#REF!)</formula>
    </cfRule>
    <cfRule type="expression" dxfId="236" priority="100" stopIfTrue="1">
      <formula>AND(#REF!&gt;=#REF!,#REF!&lt;#REF!)</formula>
    </cfRule>
  </conditionalFormatting>
  <conditionalFormatting sqref="F18">
    <cfRule type="expression" dxfId="235" priority="93">
      <formula>AND(TODAY()&gt;=#REF!,TODAY()&lt;#REF!)</formula>
    </cfRule>
  </conditionalFormatting>
  <conditionalFormatting sqref="F18">
    <cfRule type="expression" dxfId="234" priority="94" stopIfTrue="1">
      <formula>NOT(AND(MAX(#REF!,#REF!)&gt;=#REF!,MIN(#REF!,#REF!)&lt;#REF!))</formula>
    </cfRule>
    <cfRule type="expression" dxfId="233" priority="95">
      <formula>AND(#REF!&gt;=#REF!,#REF!&lt;#REF!)</formula>
    </cfRule>
    <cfRule type="expression" dxfId="232" priority="96" stopIfTrue="1">
      <formula>AND(#REF!&gt;=#REF!,#REF!&lt;#REF!)</formula>
    </cfRule>
  </conditionalFormatting>
  <conditionalFormatting sqref="F25">
    <cfRule type="expression" dxfId="231" priority="89">
      <formula>AND(TODAY()&gt;=#REF!,TODAY()&lt;#REF!)</formula>
    </cfRule>
  </conditionalFormatting>
  <conditionalFormatting sqref="F25">
    <cfRule type="expression" dxfId="230" priority="90" stopIfTrue="1">
      <formula>NOT(AND(MAX(#REF!,#REF!)&gt;=#REF!,MIN(#REF!,#REF!)&lt;#REF!))</formula>
    </cfRule>
    <cfRule type="expression" dxfId="229" priority="91">
      <formula>AND(#REF!&gt;=#REF!,#REF!&lt;#REF!)</formula>
    </cfRule>
    <cfRule type="expression" dxfId="228" priority="92" stopIfTrue="1">
      <formula>AND(#REF!&gt;=#REF!,#REF!&lt;#REF!)</formula>
    </cfRule>
  </conditionalFormatting>
  <conditionalFormatting sqref="F34">
    <cfRule type="expression" dxfId="227" priority="85">
      <formula>AND(TODAY()&gt;=#REF!,TODAY()&lt;#REF!)</formula>
    </cfRule>
  </conditionalFormatting>
  <conditionalFormatting sqref="F34">
    <cfRule type="expression" dxfId="226" priority="86" stopIfTrue="1">
      <formula>NOT(AND(MAX(#REF!,#REF!)&gt;=#REF!,MIN(#REF!,#REF!)&lt;#REF!))</formula>
    </cfRule>
    <cfRule type="expression" dxfId="225" priority="87">
      <formula>AND(#REF!&gt;=#REF!,#REF!&lt;#REF!)</formula>
    </cfRule>
    <cfRule type="expression" dxfId="224" priority="88" stopIfTrue="1">
      <formula>AND(#REF!&gt;=#REF!,#REF!&lt;#REF!)</formula>
    </cfRule>
  </conditionalFormatting>
  <conditionalFormatting sqref="F41">
    <cfRule type="expression" dxfId="223" priority="81">
      <formula>AND(TODAY()&gt;=#REF!,TODAY()&lt;#REF!)</formula>
    </cfRule>
  </conditionalFormatting>
  <conditionalFormatting sqref="F41">
    <cfRule type="expression" dxfId="222" priority="82" stopIfTrue="1">
      <formula>NOT(AND(MAX(#REF!,#REF!)&gt;=#REF!,MIN(#REF!,#REF!)&lt;#REF!))</formula>
    </cfRule>
    <cfRule type="expression" dxfId="221" priority="83">
      <formula>AND(#REF!&gt;=#REF!,#REF!&lt;#REF!)</formula>
    </cfRule>
    <cfRule type="expression" dxfId="220" priority="84" stopIfTrue="1">
      <formula>AND(#REF!&gt;=#REF!,#REF!&lt;#REF!)</formula>
    </cfRule>
  </conditionalFormatting>
  <conditionalFormatting sqref="F47">
    <cfRule type="expression" dxfId="219" priority="77">
      <formula>AND(TODAY()&gt;=#REF!,TODAY()&lt;#REF!)</formula>
    </cfRule>
  </conditionalFormatting>
  <conditionalFormatting sqref="F47">
    <cfRule type="expression" dxfId="218" priority="78" stopIfTrue="1">
      <formula>NOT(AND(MAX(#REF!,#REF!)&gt;=#REF!,MIN(#REF!,#REF!)&lt;#REF!))</formula>
    </cfRule>
    <cfRule type="expression" dxfId="217" priority="79">
      <formula>AND(#REF!&gt;=#REF!,#REF!&lt;#REF!)</formula>
    </cfRule>
    <cfRule type="expression" dxfId="216" priority="80" stopIfTrue="1">
      <formula>AND(#REF!&gt;=#REF!,#REF!&lt;#REF!)</formula>
    </cfRule>
  </conditionalFormatting>
  <conditionalFormatting sqref="F56">
    <cfRule type="expression" dxfId="215" priority="73">
      <formula>AND(TODAY()&gt;=#REF!,TODAY()&lt;#REF!)</formula>
    </cfRule>
  </conditionalFormatting>
  <conditionalFormatting sqref="F56">
    <cfRule type="expression" dxfId="214" priority="74" stopIfTrue="1">
      <formula>NOT(AND(MAX(#REF!,#REF!)&gt;=#REF!,MIN(#REF!,#REF!)&lt;#REF!))</formula>
    </cfRule>
    <cfRule type="expression" dxfId="213" priority="75">
      <formula>AND(#REF!&gt;=#REF!,#REF!&lt;#REF!)</formula>
    </cfRule>
    <cfRule type="expression" dxfId="212" priority="76" stopIfTrue="1">
      <formula>AND(#REF!&gt;=#REF!,#REF!&lt;#REF!)</formula>
    </cfRule>
  </conditionalFormatting>
  <conditionalFormatting sqref="F62">
    <cfRule type="expression" dxfId="211" priority="69">
      <formula>AND(TODAY()&gt;=#REF!,TODAY()&lt;#REF!)</formula>
    </cfRule>
  </conditionalFormatting>
  <conditionalFormatting sqref="F62">
    <cfRule type="expression" dxfId="210" priority="70" stopIfTrue="1">
      <formula>NOT(AND(MAX(#REF!,#REF!)&gt;=#REF!,MIN(#REF!,#REF!)&lt;#REF!))</formula>
    </cfRule>
    <cfRule type="expression" dxfId="209" priority="71">
      <formula>AND(#REF!&gt;=#REF!,#REF!&lt;#REF!)</formula>
    </cfRule>
    <cfRule type="expression" dxfId="208" priority="72" stopIfTrue="1">
      <formula>AND(#REF!&gt;=#REF!,#REF!&lt;#REF!)</formula>
    </cfRule>
  </conditionalFormatting>
  <conditionalFormatting sqref="F69">
    <cfRule type="expression" dxfId="207" priority="65">
      <formula>AND(TODAY()&gt;=#REF!,TODAY()&lt;#REF!)</formula>
    </cfRule>
  </conditionalFormatting>
  <conditionalFormatting sqref="F69">
    <cfRule type="expression" dxfId="206" priority="66" stopIfTrue="1">
      <formula>NOT(AND(MAX(#REF!,#REF!)&gt;=#REF!,MIN(#REF!,#REF!)&lt;#REF!))</formula>
    </cfRule>
    <cfRule type="expression" dxfId="205" priority="67">
      <formula>AND(#REF!&gt;=#REF!,#REF!&lt;#REF!)</formula>
    </cfRule>
    <cfRule type="expression" dxfId="204" priority="68" stopIfTrue="1">
      <formula>AND(#REF!&gt;=#REF!,#REF!&lt;#REF!)</formula>
    </cfRule>
  </conditionalFormatting>
  <conditionalFormatting sqref="F19">
    <cfRule type="expression" dxfId="203" priority="29">
      <formula>AND(TODAY()&gt;=#REF!,TODAY()&lt;#REF!)</formula>
    </cfRule>
  </conditionalFormatting>
  <conditionalFormatting sqref="F19">
    <cfRule type="expression" dxfId="202" priority="30" stopIfTrue="1">
      <formula>NOT(AND(MAX(#REF!,#REF!)&gt;=#REF!,MIN(#REF!,#REF!)&lt;#REF!))</formula>
    </cfRule>
    <cfRule type="expression" dxfId="201" priority="31">
      <formula>AND(#REF!&gt;=#REF!,#REF!&lt;#REF!)</formula>
    </cfRule>
    <cfRule type="expression" dxfId="200" priority="32" stopIfTrue="1">
      <formula>AND(#REF!&gt;=#REF!,#REF!&lt;#REF!)</formula>
    </cfRule>
  </conditionalFormatting>
  <conditionalFormatting sqref="F26">
    <cfRule type="expression" dxfId="199" priority="25">
      <formula>AND(TODAY()&gt;=#REF!,TODAY()&lt;#REF!)</formula>
    </cfRule>
  </conditionalFormatting>
  <conditionalFormatting sqref="F26">
    <cfRule type="expression" dxfId="198" priority="26" stopIfTrue="1">
      <formula>NOT(AND(MAX(#REF!,#REF!)&gt;=#REF!,MIN(#REF!,#REF!)&lt;#REF!))</formula>
    </cfRule>
    <cfRule type="expression" dxfId="197" priority="27">
      <formula>AND(#REF!&gt;=#REF!,#REF!&lt;#REF!)</formula>
    </cfRule>
    <cfRule type="expression" dxfId="196" priority="28" stopIfTrue="1">
      <formula>AND(#REF!&gt;=#REF!,#REF!&lt;#REF!)</formula>
    </cfRule>
  </conditionalFormatting>
  <conditionalFormatting sqref="F35">
    <cfRule type="expression" dxfId="195" priority="21">
      <formula>AND(TODAY()&gt;=#REF!,TODAY()&lt;#REF!)</formula>
    </cfRule>
  </conditionalFormatting>
  <conditionalFormatting sqref="F35">
    <cfRule type="expression" dxfId="194" priority="22" stopIfTrue="1">
      <formula>NOT(AND(MAX(#REF!,#REF!)&gt;=#REF!,MIN(#REF!,#REF!)&lt;#REF!))</formula>
    </cfRule>
    <cfRule type="expression" dxfId="193" priority="23">
      <formula>AND(#REF!&gt;=#REF!,#REF!&lt;#REF!)</formula>
    </cfRule>
    <cfRule type="expression" dxfId="192" priority="24" stopIfTrue="1">
      <formula>AND(#REF!&gt;=#REF!,#REF!&lt;#REF!)</formula>
    </cfRule>
  </conditionalFormatting>
  <conditionalFormatting sqref="F42">
    <cfRule type="expression" dxfId="191" priority="17">
      <formula>AND(TODAY()&gt;=#REF!,TODAY()&lt;#REF!)</formula>
    </cfRule>
  </conditionalFormatting>
  <conditionalFormatting sqref="F42">
    <cfRule type="expression" dxfId="190" priority="18" stopIfTrue="1">
      <formula>NOT(AND(MAX(#REF!,#REF!)&gt;=#REF!,MIN(#REF!,#REF!)&lt;#REF!))</formula>
    </cfRule>
    <cfRule type="expression" dxfId="189" priority="19">
      <formula>AND(#REF!&gt;=#REF!,#REF!&lt;#REF!)</formula>
    </cfRule>
    <cfRule type="expression" dxfId="188" priority="20" stopIfTrue="1">
      <formula>AND(#REF!&gt;=#REF!,#REF!&lt;#REF!)</formula>
    </cfRule>
  </conditionalFormatting>
  <conditionalFormatting sqref="F48">
    <cfRule type="expression" dxfId="187" priority="13">
      <formula>AND(TODAY()&gt;=#REF!,TODAY()&lt;#REF!)</formula>
    </cfRule>
  </conditionalFormatting>
  <conditionalFormatting sqref="F48">
    <cfRule type="expression" dxfId="186" priority="14" stopIfTrue="1">
      <formula>NOT(AND(MAX(#REF!,#REF!)&gt;=#REF!,MIN(#REF!,#REF!)&lt;#REF!))</formula>
    </cfRule>
    <cfRule type="expression" dxfId="185" priority="15">
      <formula>AND(#REF!&gt;=#REF!,#REF!&lt;#REF!)</formula>
    </cfRule>
    <cfRule type="expression" dxfId="184" priority="16" stopIfTrue="1">
      <formula>AND(#REF!&gt;=#REF!,#REF!&lt;#REF!)</formula>
    </cfRule>
  </conditionalFormatting>
  <conditionalFormatting sqref="F57">
    <cfRule type="expression" dxfId="183" priority="9">
      <formula>AND(TODAY()&gt;=#REF!,TODAY()&lt;#REF!)</formula>
    </cfRule>
  </conditionalFormatting>
  <conditionalFormatting sqref="F57">
    <cfRule type="expression" dxfId="182" priority="10" stopIfTrue="1">
      <formula>NOT(AND(MAX(#REF!,#REF!)&gt;=#REF!,MIN(#REF!,#REF!)&lt;#REF!))</formula>
    </cfRule>
    <cfRule type="expression" dxfId="181" priority="11">
      <formula>AND(#REF!&gt;=#REF!,#REF!&lt;#REF!)</formula>
    </cfRule>
    <cfRule type="expression" dxfId="180" priority="12" stopIfTrue="1">
      <formula>AND(#REF!&gt;=#REF!,#REF!&lt;#REF!)</formula>
    </cfRule>
  </conditionalFormatting>
  <conditionalFormatting sqref="F63">
    <cfRule type="expression" dxfId="179" priority="5">
      <formula>AND(TODAY()&gt;=#REF!,TODAY()&lt;#REF!)</formula>
    </cfRule>
  </conditionalFormatting>
  <conditionalFormatting sqref="F63">
    <cfRule type="expression" dxfId="178" priority="6" stopIfTrue="1">
      <formula>NOT(AND(MAX(#REF!,#REF!)&gt;=#REF!,MIN(#REF!,#REF!)&lt;#REF!))</formula>
    </cfRule>
    <cfRule type="expression" dxfId="177" priority="7">
      <formula>AND(#REF!&gt;=#REF!,#REF!&lt;#REF!)</formula>
    </cfRule>
    <cfRule type="expression" dxfId="176" priority="8" stopIfTrue="1">
      <formula>AND(#REF!&gt;=#REF!,#REF!&lt;#REF!)</formula>
    </cfRule>
  </conditionalFormatting>
  <conditionalFormatting sqref="F70">
    <cfRule type="expression" dxfId="175" priority="1">
      <formula>AND(TODAY()&gt;=#REF!,TODAY()&lt;#REF!)</formula>
    </cfRule>
  </conditionalFormatting>
  <conditionalFormatting sqref="F70">
    <cfRule type="expression" dxfId="174" priority="2" stopIfTrue="1">
      <formula>NOT(AND(MAX(#REF!,#REF!)&gt;=#REF!,MIN(#REF!,#REF!)&lt;#REF!))</formula>
    </cfRule>
    <cfRule type="expression" dxfId="173" priority="3">
      <formula>AND(#REF!&gt;=#REF!,#REF!&lt;#REF!)</formula>
    </cfRule>
    <cfRule type="expression" dxfId="172"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6" manualBreakCount="6">
    <brk id="19" max="16383" man="1"/>
    <brk id="35" max="16383" man="1"/>
    <brk id="48" max="16383" man="1"/>
    <brk id="63" max="16383" man="1"/>
    <brk id="70" max="6" man="1"/>
    <brk id="7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26"/>
  <sheetViews>
    <sheetView showGridLines="0" showRuler="0" zoomScale="60" zoomScaleNormal="60" zoomScalePageLayoutView="70" workbookViewId="0">
      <selection sqref="A1:F1"/>
    </sheetView>
  </sheetViews>
  <sheetFormatPr defaultColWidth="9" defaultRowHeight="15.75" x14ac:dyDescent="0.25"/>
  <cols>
    <col min="1" max="1" width="62.625" style="53" customWidth="1"/>
    <col min="2" max="2" width="63.125" style="19" customWidth="1"/>
    <col min="3" max="3" width="61.625" style="19" customWidth="1"/>
    <col min="4" max="4" width="25.75" style="19" customWidth="1"/>
    <col min="5" max="5" width="22.75" style="19" customWidth="1"/>
    <col min="6" max="6" width="110.75" style="19" customWidth="1"/>
    <col min="7" max="13" width="9" style="19" hidden="1" customWidth="1"/>
    <col min="14" max="16384" width="9" style="19"/>
  </cols>
  <sheetData>
    <row r="1" spans="1:13" ht="42" x14ac:dyDescent="0.25">
      <c r="A1" s="102" t="s">
        <v>40</v>
      </c>
      <c r="B1" s="102"/>
      <c r="C1" s="102"/>
      <c r="D1" s="102"/>
      <c r="E1" s="102"/>
      <c r="F1" s="102"/>
    </row>
    <row r="2" spans="1:13" ht="40.5" x14ac:dyDescent="0.25">
      <c r="A2" s="103" t="str">
        <f>+G2</f>
        <v>Population Domain: Adolescents</v>
      </c>
      <c r="B2" s="103"/>
      <c r="C2" s="103"/>
      <c r="D2" s="103"/>
      <c r="E2" s="103"/>
      <c r="F2" s="103"/>
      <c r="G2" s="19" t="str" cm="1">
        <f t="array" ref="G2:M2">+'2020-2021'!A2:G2</f>
        <v>Population Domain: Adolescents</v>
      </c>
      <c r="H2" s="19">
        <v>0</v>
      </c>
      <c r="I2" s="19">
        <v>0</v>
      </c>
      <c r="J2" s="19">
        <v>0</v>
      </c>
      <c r="K2" s="19">
        <v>0</v>
      </c>
      <c r="L2" s="19">
        <v>0</v>
      </c>
      <c r="M2" s="19">
        <v>0</v>
      </c>
    </row>
    <row r="3" spans="1:13" ht="37.5" x14ac:dyDescent="0.25">
      <c r="A3" s="104" t="str">
        <f>+G3</f>
        <v>Priority Need: Adolescent well visit, with an emphasis on overall health including depression screening, obesity prevention and immunization</v>
      </c>
      <c r="B3" s="105"/>
      <c r="C3" s="105"/>
      <c r="D3" s="105"/>
      <c r="E3" s="105"/>
      <c r="F3" s="105"/>
      <c r="G3" s="19" t="str" cm="1">
        <f t="array" ref="G3:M3">+'2020-2021'!A3:G3</f>
        <v>Priority Need: Adolescent well visit, with an emphasis on overall health including depression screening, obesity prevention and immunization</v>
      </c>
      <c r="H3" s="19">
        <v>0</v>
      </c>
      <c r="I3" s="19">
        <v>0</v>
      </c>
      <c r="J3" s="19">
        <v>0</v>
      </c>
      <c r="K3" s="19">
        <v>0</v>
      </c>
      <c r="L3" s="19">
        <v>0</v>
      </c>
      <c r="M3" s="19">
        <v>0</v>
      </c>
    </row>
    <row r="4" spans="1:13" ht="34.5" x14ac:dyDescent="0.25">
      <c r="A4" s="106" t="str">
        <f>+G4</f>
        <v xml:space="preserve">NPM#10: Percent of adolescents, ages 12-17, with a preventive medical visit in the past year </v>
      </c>
      <c r="B4" s="107"/>
      <c r="C4" s="107"/>
      <c r="D4" s="107"/>
      <c r="E4" s="107"/>
      <c r="F4" s="107"/>
      <c r="G4" s="19" t="str" cm="1">
        <f t="array" ref="G4:M4">+'2020-2021'!A4:G4</f>
        <v xml:space="preserve">NPM#10: Percent of adolescents, ages 12-17, with a preventive medical visit in the past year </v>
      </c>
      <c r="H4" s="19">
        <v>0</v>
      </c>
      <c r="I4" s="19">
        <v>0</v>
      </c>
      <c r="J4" s="19">
        <v>0</v>
      </c>
      <c r="K4" s="19">
        <v>0</v>
      </c>
      <c r="L4" s="19">
        <v>0</v>
      </c>
      <c r="M4" s="19">
        <v>0</v>
      </c>
    </row>
    <row r="5" spans="1:13" s="15" customFormat="1" ht="39" customHeight="1" x14ac:dyDescent="0.25">
      <c r="A5" s="59" t="s">
        <v>7</v>
      </c>
      <c r="B5" s="60"/>
      <c r="C5" s="60"/>
      <c r="D5" s="60"/>
      <c r="E5" s="60"/>
      <c r="F5" s="61"/>
      <c r="G5" s="19"/>
    </row>
    <row r="6" spans="1:13" s="15" customFormat="1" ht="67.900000000000006" customHeight="1" x14ac:dyDescent="0.25">
      <c r="A6" s="114" t="e">
        <f>+G6</f>
        <v>#VALUE!</v>
      </c>
      <c r="B6" s="115"/>
      <c r="C6" s="115"/>
      <c r="D6" s="115"/>
      <c r="E6" s="115"/>
      <c r="F6" s="116"/>
      <c r="G6" s="19" t="e" cm="1">
        <f t="array" ref="G6:M6">+IF('2024-2025'!A6:G6="","",'2024-2025'!A6:G6)</f>
        <v>#VALUE!</v>
      </c>
      <c r="H6" s="15" t="str">
        <v/>
      </c>
      <c r="I6" s="15" t="str">
        <v/>
      </c>
      <c r="J6" s="15" t="str">
        <v/>
      </c>
      <c r="K6" s="15" t="str">
        <v/>
      </c>
      <c r="L6" s="15" t="str">
        <v/>
      </c>
      <c r="M6" s="15" t="str">
        <v/>
      </c>
    </row>
    <row r="7" spans="1:13" s="15" customFormat="1" ht="100.35" customHeight="1" x14ac:dyDescent="0.3">
      <c r="A7" s="13" t="s">
        <v>9</v>
      </c>
      <c r="B7" s="13" t="s">
        <v>42</v>
      </c>
      <c r="C7" s="22" t="s">
        <v>22</v>
      </c>
      <c r="D7" s="22" t="s">
        <v>1</v>
      </c>
      <c r="E7" s="23" t="s">
        <v>43</v>
      </c>
      <c r="F7" s="24" t="s">
        <v>2</v>
      </c>
    </row>
    <row r="8" spans="1:13" s="15" customFormat="1" ht="76.150000000000006" customHeight="1" x14ac:dyDescent="0.3">
      <c r="A8" s="117" t="str">
        <f>+G8</f>
        <v>a. Engage underserved populations (e.g. New Foreign Immigrants, Tribal Nations, etc.,) and other existing adolescent groups to consult in activities related to adolescent health.</v>
      </c>
      <c r="B8" s="118" t="s">
        <v>13</v>
      </c>
      <c r="C8" s="117" t="str">
        <f>+J8</f>
        <v xml:space="preserve">a. </v>
      </c>
      <c r="D8" s="62" t="s">
        <v>17</v>
      </c>
      <c r="E8" s="5" t="str">
        <f>+'2020-2021'!F12</f>
        <v/>
      </c>
      <c r="F8" s="50"/>
      <c r="G8" s="15" t="str" cm="1">
        <f t="array" ref="G8:G13">+'2024-2025'!A8:A13</f>
        <v>a. Engage underserved populations (e.g. New Foreign Immigrants, Tribal Nations, etc.,) and other existing adolescent groups to consult in activities related to adolescent health.</v>
      </c>
      <c r="J8" s="15" t="str" cm="1">
        <f t="array" ref="J8:J13">+'2024-2025'!D8:D13</f>
        <v xml:space="preserve">a. </v>
      </c>
    </row>
    <row r="9" spans="1:13" s="15" customFormat="1" ht="76.150000000000006" customHeight="1" x14ac:dyDescent="0.3">
      <c r="A9" s="117"/>
      <c r="B9" s="119"/>
      <c r="C9" s="117"/>
      <c r="D9" s="62" t="s">
        <v>26</v>
      </c>
      <c r="E9" s="5" t="str">
        <f>+'2021-2022'!F12</f>
        <v/>
      </c>
      <c r="F9" s="51"/>
      <c r="G9" s="15">
        <v>0</v>
      </c>
      <c r="J9" s="15">
        <v>0</v>
      </c>
    </row>
    <row r="10" spans="1:13" s="15" customFormat="1" ht="76.150000000000006" customHeight="1" x14ac:dyDescent="0.3">
      <c r="A10" s="117"/>
      <c r="B10" s="119"/>
      <c r="C10" s="117"/>
      <c r="D10" s="62" t="s">
        <v>29</v>
      </c>
      <c r="E10" s="5" t="str">
        <f>+'2022-2023'!F12</f>
        <v/>
      </c>
      <c r="F10" s="51"/>
      <c r="G10" s="15">
        <v>0</v>
      </c>
      <c r="J10" s="15">
        <v>0</v>
      </c>
    </row>
    <row r="11" spans="1:13" s="15" customFormat="1" ht="76.150000000000006" customHeight="1" x14ac:dyDescent="0.3">
      <c r="A11" s="117"/>
      <c r="B11" s="119"/>
      <c r="C11" s="117"/>
      <c r="D11" s="62" t="s">
        <v>33</v>
      </c>
      <c r="E11" s="5" t="str">
        <f>+'2023-2024'!F12</f>
        <v/>
      </c>
      <c r="F11" s="51"/>
      <c r="G11" s="15">
        <v>0</v>
      </c>
      <c r="J11" s="15">
        <v>0</v>
      </c>
    </row>
    <row r="12" spans="1:13" s="15" customFormat="1" ht="76.150000000000006" customHeight="1" x14ac:dyDescent="0.3">
      <c r="A12" s="117"/>
      <c r="B12" s="119"/>
      <c r="C12" s="117"/>
      <c r="D12" s="62" t="s">
        <v>37</v>
      </c>
      <c r="E12" s="5" t="str">
        <f>+'2024-2025'!F12</f>
        <v/>
      </c>
      <c r="F12" s="51"/>
      <c r="G12" s="15">
        <v>0</v>
      </c>
      <c r="J12" s="15">
        <v>0</v>
      </c>
    </row>
    <row r="13" spans="1:13" s="15" customFormat="1" ht="76.150000000000006" customHeight="1" x14ac:dyDescent="0.3">
      <c r="A13" s="117"/>
      <c r="B13" s="119"/>
      <c r="C13" s="117"/>
      <c r="D13" s="2" t="s">
        <v>41</v>
      </c>
      <c r="E13" s="16" t="str">
        <f>IF(SUM(E8:E12)=0,"",SUM(E8:E12))</f>
        <v/>
      </c>
      <c r="F13" s="51"/>
      <c r="G13" s="15">
        <v>0</v>
      </c>
      <c r="J13" s="15">
        <v>0</v>
      </c>
    </row>
    <row r="14" spans="1:13" s="15" customFormat="1" ht="76.150000000000006" customHeight="1" x14ac:dyDescent="0.3">
      <c r="A14" s="117"/>
      <c r="B14" s="120"/>
      <c r="C14" s="117"/>
      <c r="D14" s="2" t="s">
        <v>18</v>
      </c>
      <c r="E14" s="16">
        <f>IF(+'2024-2025'!F13=0,"",+'2024-2025'!F13)</f>
        <v>100</v>
      </c>
      <c r="F14" s="52"/>
    </row>
    <row r="15" spans="1:13" s="15" customFormat="1" ht="76.150000000000006" customHeight="1" x14ac:dyDescent="0.3">
      <c r="A15" s="117" t="str">
        <f>+G15</f>
        <v xml:space="preserve"> b. Encourage youth to take charge of their own health.</v>
      </c>
      <c r="B15" s="98" t="s">
        <v>14</v>
      </c>
      <c r="C15" s="117" t="str">
        <f t="shared" ref="C15" si="0">+J15</f>
        <v>b.</v>
      </c>
      <c r="D15" s="62" t="s">
        <v>17</v>
      </c>
      <c r="E15" s="5" t="str">
        <f>+'2020-2021'!F18</f>
        <v/>
      </c>
      <c r="F15" s="50"/>
      <c r="G15" s="15" t="str" cm="1">
        <f t="array" ref="G15:G20">+'2024-2025'!A14:A19</f>
        <v xml:space="preserve"> b. Encourage youth to take charge of their own health.</v>
      </c>
      <c r="J15" s="15" t="str" cm="1">
        <f t="array" ref="J15:J20">+'2024-2025'!D14:D19</f>
        <v>b.</v>
      </c>
    </row>
    <row r="16" spans="1:13" s="15" customFormat="1" ht="76.150000000000006" customHeight="1" x14ac:dyDescent="0.3">
      <c r="A16" s="117"/>
      <c r="B16" s="98"/>
      <c r="C16" s="117"/>
      <c r="D16" s="62" t="s">
        <v>26</v>
      </c>
      <c r="E16" s="5" t="str">
        <f>+'2021-2022'!F18</f>
        <v/>
      </c>
      <c r="F16" s="51"/>
      <c r="G16" s="15">
        <v>0</v>
      </c>
      <c r="J16" s="15">
        <v>0</v>
      </c>
    </row>
    <row r="17" spans="1:13" s="15" customFormat="1" ht="76.150000000000006" customHeight="1" x14ac:dyDescent="0.3">
      <c r="A17" s="117"/>
      <c r="B17" s="98"/>
      <c r="C17" s="117"/>
      <c r="D17" s="62" t="s">
        <v>29</v>
      </c>
      <c r="E17" s="5" t="str">
        <f>+'2022-2023'!F18</f>
        <v/>
      </c>
      <c r="F17" s="51"/>
      <c r="G17" s="15">
        <v>0</v>
      </c>
      <c r="J17" s="15">
        <v>0</v>
      </c>
    </row>
    <row r="18" spans="1:13" s="15" customFormat="1" ht="76.150000000000006" customHeight="1" x14ac:dyDescent="0.3">
      <c r="A18" s="117"/>
      <c r="B18" s="98"/>
      <c r="C18" s="117"/>
      <c r="D18" s="62" t="s">
        <v>33</v>
      </c>
      <c r="E18" s="5" t="str">
        <f>+'2023-2024'!F18</f>
        <v/>
      </c>
      <c r="F18" s="51"/>
      <c r="G18" s="15">
        <v>0</v>
      </c>
      <c r="J18" s="15">
        <v>0</v>
      </c>
    </row>
    <row r="19" spans="1:13" s="15" customFormat="1" ht="76.150000000000006" customHeight="1" x14ac:dyDescent="0.3">
      <c r="A19" s="117"/>
      <c r="B19" s="98"/>
      <c r="C19" s="117"/>
      <c r="D19" s="62" t="s">
        <v>37</v>
      </c>
      <c r="E19" s="5" t="str">
        <f>+'2024-2025'!F18</f>
        <v/>
      </c>
      <c r="F19" s="51"/>
      <c r="G19" s="15">
        <v>0</v>
      </c>
      <c r="J19" s="15">
        <v>0</v>
      </c>
    </row>
    <row r="20" spans="1:13" s="15" customFormat="1" ht="76.150000000000006" customHeight="1" x14ac:dyDescent="0.3">
      <c r="A20" s="117"/>
      <c r="B20" s="98"/>
      <c r="C20" s="117"/>
      <c r="D20" s="2" t="s">
        <v>41</v>
      </c>
      <c r="E20" s="16" t="str">
        <f>IF(SUM(E15:E19)=0,"",SUM(E15:E19))</f>
        <v/>
      </c>
      <c r="F20" s="51"/>
      <c r="G20" s="15">
        <v>0</v>
      </c>
      <c r="J20" s="15">
        <v>0</v>
      </c>
    </row>
    <row r="21" spans="1:13" s="15" customFormat="1" ht="76.150000000000006" customHeight="1" x14ac:dyDescent="0.3">
      <c r="A21" s="117"/>
      <c r="B21" s="98"/>
      <c r="C21" s="117"/>
      <c r="D21" s="2" t="s">
        <v>18</v>
      </c>
      <c r="E21" s="16" t="str">
        <f>IF(+'2024-2025'!F19=0,"",+'2024-2025'!F19)</f>
        <v/>
      </c>
      <c r="F21" s="52"/>
    </row>
    <row r="22" spans="1:13" s="15" customFormat="1" ht="100.35" customHeight="1" x14ac:dyDescent="0.3">
      <c r="A22" s="13" t="s">
        <v>9</v>
      </c>
      <c r="B22" s="13" t="s">
        <v>42</v>
      </c>
      <c r="C22" s="22" t="s">
        <v>22</v>
      </c>
      <c r="D22" s="22" t="s">
        <v>1</v>
      </c>
      <c r="E22" s="23" t="s">
        <v>43</v>
      </c>
      <c r="F22" s="24" t="s">
        <v>2</v>
      </c>
    </row>
    <row r="23" spans="1:13" s="15" customFormat="1" ht="76.150000000000006" customHeight="1" x14ac:dyDescent="0.3">
      <c r="A23" s="117" t="str">
        <f>+G23</f>
        <v>c.</v>
      </c>
      <c r="B23" s="98" t="s">
        <v>15</v>
      </c>
      <c r="C23" s="117" t="str">
        <f t="shared" ref="C23" si="1">+J23</f>
        <v>c.</v>
      </c>
      <c r="D23" s="62" t="s">
        <v>17</v>
      </c>
      <c r="E23" s="5" t="str">
        <f>+'2020-2021'!F25</f>
        <v/>
      </c>
      <c r="F23" s="50"/>
      <c r="G23" s="15" t="str" cm="1">
        <f t="array" ref="G23:G28">+'2024-2025'!A21:A26</f>
        <v>c.</v>
      </c>
      <c r="J23" s="15" t="str" cm="1">
        <f t="array" ref="J23:J28">+'2024-2025'!D21:D26</f>
        <v>c.</v>
      </c>
    </row>
    <row r="24" spans="1:13" ht="76.150000000000006" customHeight="1" x14ac:dyDescent="0.25">
      <c r="A24" s="117"/>
      <c r="B24" s="98"/>
      <c r="C24" s="117"/>
      <c r="D24" s="62" t="s">
        <v>26</v>
      </c>
      <c r="E24" s="5" t="str">
        <f>+'2021-2022'!F25</f>
        <v/>
      </c>
      <c r="F24" s="51"/>
      <c r="G24" s="19">
        <v>0</v>
      </c>
      <c r="J24" s="19">
        <v>0</v>
      </c>
    </row>
    <row r="25" spans="1:13" ht="76.150000000000006" customHeight="1" x14ac:dyDescent="0.25">
      <c r="A25" s="117"/>
      <c r="B25" s="98"/>
      <c r="C25" s="117"/>
      <c r="D25" s="62" t="s">
        <v>29</v>
      </c>
      <c r="E25" s="5" t="str">
        <f>+'2022-2023'!F25</f>
        <v/>
      </c>
      <c r="F25" s="51"/>
      <c r="G25" s="19">
        <v>0</v>
      </c>
      <c r="J25" s="19">
        <v>0</v>
      </c>
    </row>
    <row r="26" spans="1:13" ht="76.150000000000006" customHeight="1" x14ac:dyDescent="0.25">
      <c r="A26" s="117"/>
      <c r="B26" s="98"/>
      <c r="C26" s="117"/>
      <c r="D26" s="62" t="s">
        <v>33</v>
      </c>
      <c r="E26" s="5" t="str">
        <f>+'2023-2024'!F25</f>
        <v/>
      </c>
      <c r="F26" s="51"/>
      <c r="G26" s="19">
        <v>0</v>
      </c>
      <c r="J26" s="19">
        <v>0</v>
      </c>
    </row>
    <row r="27" spans="1:13" ht="76.150000000000006" customHeight="1" x14ac:dyDescent="0.25">
      <c r="A27" s="117"/>
      <c r="B27" s="98"/>
      <c r="C27" s="117"/>
      <c r="D27" s="62" t="s">
        <v>37</v>
      </c>
      <c r="E27" s="5" t="str">
        <f>+'2024-2025'!F25</f>
        <v/>
      </c>
      <c r="F27" s="51"/>
      <c r="G27" s="19">
        <v>0</v>
      </c>
      <c r="J27" s="19">
        <v>0</v>
      </c>
    </row>
    <row r="28" spans="1:13" ht="76.150000000000006" customHeight="1" x14ac:dyDescent="0.25">
      <c r="A28" s="117"/>
      <c r="B28" s="98"/>
      <c r="C28" s="117"/>
      <c r="D28" s="2" t="s">
        <v>41</v>
      </c>
      <c r="E28" s="16" t="str">
        <f>IF(SUM(E23:E27)=0,"",SUM(E23:E27))</f>
        <v/>
      </c>
      <c r="F28" s="51"/>
      <c r="G28" s="19">
        <v>0</v>
      </c>
      <c r="J28" s="19">
        <v>0</v>
      </c>
    </row>
    <row r="29" spans="1:13" ht="76.150000000000006" customHeight="1" x14ac:dyDescent="0.25">
      <c r="A29" s="117"/>
      <c r="B29" s="98"/>
      <c r="C29" s="117"/>
      <c r="D29" s="2" t="s">
        <v>18</v>
      </c>
      <c r="E29" s="16" t="str">
        <f>IF(+'2024-2025'!F26=0,"",+'2024-2025'!F26)</f>
        <v/>
      </c>
      <c r="F29" s="52"/>
    </row>
    <row r="30" spans="1:13" ht="39" customHeight="1" x14ac:dyDescent="0.25">
      <c r="A30" s="99" t="s">
        <v>8</v>
      </c>
      <c r="B30" s="100"/>
      <c r="C30" s="100"/>
      <c r="D30" s="100"/>
      <c r="E30" s="100"/>
      <c r="F30" s="101"/>
    </row>
    <row r="31" spans="1:13" ht="67.900000000000006" customHeight="1" x14ac:dyDescent="0.25">
      <c r="A31" s="114" t="str">
        <f>+G31</f>
        <v>Title V will collaborate with partners to develop strategies, braid and layer resources, and implement activities that promote adolescent health and safety by September 30, 2025.</v>
      </c>
      <c r="B31" s="115"/>
      <c r="C31" s="115"/>
      <c r="D31" s="115"/>
      <c r="E31" s="115"/>
      <c r="F31" s="116"/>
      <c r="G31" s="19" t="str" cm="1">
        <f t="array" ref="G31:M31">+IF('2024-2025'!A28:G28="","",'2024-2025'!A28:G28)</f>
        <v>Title V will collaborate with partners to develop strategies, braid and layer resources, and implement activities that promote adolescent health and safety by September 30, 2025.</v>
      </c>
      <c r="H31" s="19" t="str">
        <v/>
      </c>
      <c r="I31" s="19" t="str">
        <v/>
      </c>
      <c r="J31" s="19" t="str">
        <v/>
      </c>
      <c r="K31" s="19" t="str">
        <v/>
      </c>
      <c r="L31" s="19" t="str">
        <v/>
      </c>
      <c r="M31" s="19" t="str">
        <v/>
      </c>
    </row>
    <row r="32" spans="1:13" s="20" customFormat="1" ht="100.35" customHeight="1" x14ac:dyDescent="0.4">
      <c r="A32" s="28" t="s">
        <v>9</v>
      </c>
      <c r="B32" s="34" t="s">
        <v>42</v>
      </c>
      <c r="C32" s="29" t="s">
        <v>22</v>
      </c>
      <c r="D32" s="29" t="s">
        <v>1</v>
      </c>
      <c r="E32" s="30" t="s">
        <v>43</v>
      </c>
      <c r="F32" s="31" t="s">
        <v>2</v>
      </c>
    </row>
    <row r="33" spans="1:10" ht="76.150000000000006" customHeight="1" x14ac:dyDescent="0.25">
      <c r="A33" s="117" t="str">
        <f>+G33</f>
        <v>a. Convene and collaborate with state-level partners that are currently conducting activities related to adolescent health.</v>
      </c>
      <c r="B33" s="98" t="s">
        <v>13</v>
      </c>
      <c r="C33" s="117" t="str">
        <f t="shared" ref="C33" si="2">+J33</f>
        <v>ESM 10.1 Percent of Medicaid EPSDT eligible adolescents, ages 15 through 18, who received at least one initial or periodic screen.</v>
      </c>
      <c r="D33" s="63" t="s">
        <v>17</v>
      </c>
      <c r="E33" s="6">
        <f>+'2020-2021'!F34</f>
        <v>0.45200000000000001</v>
      </c>
      <c r="F33" s="50"/>
      <c r="G33" s="15" t="str" cm="1">
        <f t="array" ref="G33:G38">+'2024-2025'!A30:A35</f>
        <v>a. Convene and collaborate with state-level partners that are currently conducting activities related to adolescent health.</v>
      </c>
      <c r="H33" s="15"/>
      <c r="I33" s="15"/>
      <c r="J33" s="15" t="str" cm="1">
        <f t="array" ref="J33:J38">+'2024-2025'!D30:D35</f>
        <v>ESM 10.1 Percent of Medicaid EPSDT eligible adolescents, ages 15 through 18, who received at least one initial or periodic screen.</v>
      </c>
    </row>
    <row r="34" spans="1:10" ht="76.150000000000006" customHeight="1" x14ac:dyDescent="0.25">
      <c r="A34" s="117"/>
      <c r="B34" s="98"/>
      <c r="C34" s="117"/>
      <c r="D34" s="63" t="s">
        <v>26</v>
      </c>
      <c r="E34" s="6">
        <f>+'2021-2022'!F34</f>
        <v>0.249</v>
      </c>
      <c r="F34" s="51"/>
      <c r="G34" s="19">
        <v>0</v>
      </c>
      <c r="J34" s="19">
        <v>0</v>
      </c>
    </row>
    <row r="35" spans="1:10" ht="76.150000000000006" customHeight="1" x14ac:dyDescent="0.25">
      <c r="A35" s="117"/>
      <c r="B35" s="98"/>
      <c r="C35" s="117"/>
      <c r="D35" s="63" t="s">
        <v>29</v>
      </c>
      <c r="E35" s="6">
        <f>+'2022-2023'!F34</f>
        <v>0.29799999999999999</v>
      </c>
      <c r="F35" s="51"/>
      <c r="G35" s="19">
        <v>0</v>
      </c>
      <c r="J35" s="19">
        <v>0</v>
      </c>
    </row>
    <row r="36" spans="1:10" ht="76.150000000000006" customHeight="1" x14ac:dyDescent="0.25">
      <c r="A36" s="117"/>
      <c r="B36" s="98"/>
      <c r="C36" s="117"/>
      <c r="D36" s="63" t="s">
        <v>33</v>
      </c>
      <c r="E36" s="6">
        <f>+'2023-2024'!F34</f>
        <v>0</v>
      </c>
      <c r="F36" s="51"/>
      <c r="G36" s="19">
        <v>0</v>
      </c>
      <c r="J36" s="19">
        <v>0</v>
      </c>
    </row>
    <row r="37" spans="1:10" ht="76.150000000000006" customHeight="1" x14ac:dyDescent="0.25">
      <c r="A37" s="117"/>
      <c r="B37" s="98"/>
      <c r="C37" s="117"/>
      <c r="D37" s="63" t="s">
        <v>37</v>
      </c>
      <c r="E37" s="6" t="str">
        <f>+'2024-2025'!F34</f>
        <v/>
      </c>
      <c r="F37" s="51"/>
      <c r="G37" s="19">
        <v>0</v>
      </c>
      <c r="J37" s="19">
        <v>0</v>
      </c>
    </row>
    <row r="38" spans="1:10" ht="76.150000000000006" customHeight="1" x14ac:dyDescent="0.25">
      <c r="A38" s="117"/>
      <c r="B38" s="98"/>
      <c r="C38" s="117"/>
      <c r="D38" s="33" t="s">
        <v>41</v>
      </c>
      <c r="E38" s="17">
        <f>IF(SUM(E33:E37)=0,"",SUM(E33:E37))</f>
        <v>0.99900000000000011</v>
      </c>
      <c r="F38" s="51"/>
      <c r="G38" s="19">
        <v>0</v>
      </c>
      <c r="J38" s="19">
        <v>0</v>
      </c>
    </row>
    <row r="39" spans="1:10" ht="76.150000000000006" customHeight="1" x14ac:dyDescent="0.25">
      <c r="A39" s="117"/>
      <c r="B39" s="98"/>
      <c r="C39" s="117"/>
      <c r="D39" s="33" t="s">
        <v>18</v>
      </c>
      <c r="E39" s="17">
        <f>IF(+'2024-2025'!F35=0,"",+'2024-2025'!F35)</f>
        <v>32</v>
      </c>
      <c r="F39" s="52"/>
    </row>
    <row r="40" spans="1:10" ht="100.35" customHeight="1" x14ac:dyDescent="0.25">
      <c r="A40" s="34" t="s">
        <v>9</v>
      </c>
      <c r="B40" s="34" t="s">
        <v>42</v>
      </c>
      <c r="C40" s="35" t="s">
        <v>22</v>
      </c>
      <c r="D40" s="35" t="s">
        <v>1</v>
      </c>
      <c r="E40" s="14" t="s">
        <v>43</v>
      </c>
      <c r="F40" s="36" t="s">
        <v>2</v>
      </c>
    </row>
    <row r="41" spans="1:10" ht="76.150000000000006" customHeight="1" x14ac:dyDescent="0.25">
      <c r="A41" s="117" t="str">
        <f>+G41</f>
        <v>b. Work with primary care and other medical providers regarding innovative methods to ensure adolescents are receiving preventative health care.</v>
      </c>
      <c r="B41" s="98" t="s">
        <v>14</v>
      </c>
      <c r="C41" s="117" t="str">
        <f t="shared" ref="C41" si="3">+J41</f>
        <v xml:space="preserve"> </v>
      </c>
      <c r="D41" s="63" t="s">
        <v>17</v>
      </c>
      <c r="E41" s="6" t="str">
        <f>+'2020-2021'!F41</f>
        <v/>
      </c>
      <c r="F41" s="50"/>
      <c r="G41" s="15" t="str" cm="1">
        <f t="array" ref="G41:G46">+'2024-2025'!A37:A42</f>
        <v>b. Work with primary care and other medical providers regarding innovative methods to ensure adolescents are receiving preventative health care.</v>
      </c>
      <c r="H41" s="15"/>
      <c r="I41" s="15"/>
      <c r="J41" s="15" t="str" cm="1">
        <f t="array" ref="J41:J46">+'2024-2025'!D37:D42</f>
        <v xml:space="preserve"> </v>
      </c>
    </row>
    <row r="42" spans="1:10" ht="76.150000000000006" customHeight="1" x14ac:dyDescent="0.25">
      <c r="A42" s="117"/>
      <c r="B42" s="98"/>
      <c r="C42" s="117"/>
      <c r="D42" s="63" t="s">
        <v>26</v>
      </c>
      <c r="E42" s="6" t="str">
        <f>+'2021-2022'!F41</f>
        <v/>
      </c>
      <c r="F42" s="51"/>
      <c r="G42" s="19">
        <v>0</v>
      </c>
      <c r="J42" s="19">
        <v>0</v>
      </c>
    </row>
    <row r="43" spans="1:10" ht="76.150000000000006" customHeight="1" x14ac:dyDescent="0.25">
      <c r="A43" s="117"/>
      <c r="B43" s="98"/>
      <c r="C43" s="117"/>
      <c r="D43" s="63" t="s">
        <v>29</v>
      </c>
      <c r="E43" s="6" t="str">
        <f>+'2022-2023'!F41</f>
        <v/>
      </c>
      <c r="F43" s="51"/>
      <c r="G43" s="19">
        <v>0</v>
      </c>
      <c r="J43" s="19">
        <v>0</v>
      </c>
    </row>
    <row r="44" spans="1:10" ht="76.150000000000006" customHeight="1" x14ac:dyDescent="0.25">
      <c r="A44" s="117"/>
      <c r="B44" s="98"/>
      <c r="C44" s="117"/>
      <c r="D44" s="63" t="s">
        <v>33</v>
      </c>
      <c r="E44" s="6" t="str">
        <f>+'2023-2024'!F41</f>
        <v/>
      </c>
      <c r="F44" s="51"/>
      <c r="G44" s="19">
        <v>0</v>
      </c>
      <c r="J44" s="19">
        <v>0</v>
      </c>
    </row>
    <row r="45" spans="1:10" ht="76.150000000000006" customHeight="1" x14ac:dyDescent="0.25">
      <c r="A45" s="117"/>
      <c r="B45" s="98"/>
      <c r="C45" s="117"/>
      <c r="D45" s="63" t="s">
        <v>37</v>
      </c>
      <c r="E45" s="6" t="str">
        <f>+'2024-2025'!F41</f>
        <v/>
      </c>
      <c r="F45" s="51"/>
      <c r="G45" s="19">
        <v>0</v>
      </c>
      <c r="J45" s="19">
        <v>0</v>
      </c>
    </row>
    <row r="46" spans="1:10" ht="76.150000000000006" customHeight="1" x14ac:dyDescent="0.25">
      <c r="A46" s="117"/>
      <c r="B46" s="98"/>
      <c r="C46" s="117"/>
      <c r="D46" s="33" t="s">
        <v>41</v>
      </c>
      <c r="E46" s="17" t="str">
        <f>IF(SUM(E41:E45)=0,"",SUM(E41:E45))</f>
        <v/>
      </c>
      <c r="F46" s="51"/>
      <c r="G46" s="19">
        <v>0</v>
      </c>
      <c r="J46" s="19">
        <v>0</v>
      </c>
    </row>
    <row r="47" spans="1:10" ht="76.150000000000006" customHeight="1" x14ac:dyDescent="0.25">
      <c r="A47" s="117"/>
      <c r="B47" s="98"/>
      <c r="C47" s="117"/>
      <c r="D47" s="33" t="s">
        <v>18</v>
      </c>
      <c r="E47" s="17" t="str">
        <f>IF(+'2024-2025'!F42=0,"",+'2024-2025'!F42)</f>
        <v/>
      </c>
      <c r="F47" s="52"/>
    </row>
    <row r="48" spans="1:10" ht="76.150000000000006" customHeight="1" x14ac:dyDescent="0.25">
      <c r="A48" s="117" t="str">
        <f>+G48</f>
        <v>c.</v>
      </c>
      <c r="B48" s="98" t="s">
        <v>15</v>
      </c>
      <c r="C48" s="117">
        <f t="shared" ref="C48" si="4">+J48</f>
        <v>0</v>
      </c>
      <c r="D48" s="63" t="s">
        <v>17</v>
      </c>
      <c r="E48" s="6" t="str">
        <f>+'2020-2021'!F47</f>
        <v/>
      </c>
      <c r="F48" s="50"/>
      <c r="G48" s="15" t="str" cm="1">
        <f t="array" ref="G48:G53">+'2024-2025'!A43:A48</f>
        <v>c.</v>
      </c>
      <c r="H48" s="15"/>
      <c r="I48" s="15"/>
      <c r="J48" s="15" cm="1">
        <f t="array" ref="J48:J53">+'2024-2025'!D43:D48</f>
        <v>0</v>
      </c>
    </row>
    <row r="49" spans="1:13" ht="76.150000000000006" customHeight="1" x14ac:dyDescent="0.25">
      <c r="A49" s="117"/>
      <c r="B49" s="98"/>
      <c r="C49" s="117"/>
      <c r="D49" s="63" t="s">
        <v>26</v>
      </c>
      <c r="E49" s="6" t="str">
        <f>+'2021-2022'!F47</f>
        <v/>
      </c>
      <c r="F49" s="51"/>
      <c r="G49" s="19">
        <v>0</v>
      </c>
      <c r="J49" s="19">
        <v>0</v>
      </c>
    </row>
    <row r="50" spans="1:13" ht="76.150000000000006" customHeight="1" x14ac:dyDescent="0.25">
      <c r="A50" s="117"/>
      <c r="B50" s="98"/>
      <c r="C50" s="117"/>
      <c r="D50" s="63" t="s">
        <v>29</v>
      </c>
      <c r="E50" s="6" t="str">
        <f>+'2022-2023'!F47</f>
        <v/>
      </c>
      <c r="F50" s="51"/>
      <c r="G50" s="19">
        <v>0</v>
      </c>
      <c r="J50" s="19">
        <v>0</v>
      </c>
    </row>
    <row r="51" spans="1:13" ht="76.150000000000006" customHeight="1" x14ac:dyDescent="0.25">
      <c r="A51" s="117"/>
      <c r="B51" s="98"/>
      <c r="C51" s="117"/>
      <c r="D51" s="63" t="s">
        <v>33</v>
      </c>
      <c r="E51" s="6" t="str">
        <f>+'2023-2024'!F47</f>
        <v/>
      </c>
      <c r="F51" s="51"/>
      <c r="G51" s="19">
        <v>0</v>
      </c>
      <c r="J51" s="19">
        <v>0</v>
      </c>
    </row>
    <row r="52" spans="1:13" ht="76.150000000000006" customHeight="1" x14ac:dyDescent="0.25">
      <c r="A52" s="117"/>
      <c r="B52" s="98"/>
      <c r="C52" s="117"/>
      <c r="D52" s="63" t="s">
        <v>37</v>
      </c>
      <c r="E52" s="6" t="str">
        <f>+'2024-2025'!F47</f>
        <v/>
      </c>
      <c r="F52" s="51"/>
      <c r="G52" s="19">
        <v>0</v>
      </c>
      <c r="J52" s="19">
        <v>0</v>
      </c>
    </row>
    <row r="53" spans="1:13" ht="76.150000000000006" customHeight="1" x14ac:dyDescent="0.25">
      <c r="A53" s="117"/>
      <c r="B53" s="98"/>
      <c r="C53" s="117"/>
      <c r="D53" s="33" t="s">
        <v>41</v>
      </c>
      <c r="E53" s="17" t="str">
        <f>IF(SUM(E48:E52)=0,"",SUM(E48:E52))</f>
        <v/>
      </c>
      <c r="F53" s="51"/>
      <c r="G53" s="19">
        <v>0</v>
      </c>
      <c r="J53" s="19">
        <v>0</v>
      </c>
    </row>
    <row r="54" spans="1:13" ht="76.150000000000006" customHeight="1" x14ac:dyDescent="0.25">
      <c r="A54" s="117"/>
      <c r="B54" s="98"/>
      <c r="C54" s="117"/>
      <c r="D54" s="33" t="s">
        <v>18</v>
      </c>
      <c r="E54" s="17" t="str">
        <f>IF(+'2024-2025'!F48=0,"",+'2024-2025'!F48)</f>
        <v/>
      </c>
      <c r="F54" s="52"/>
    </row>
    <row r="55" spans="1:13" ht="39" customHeight="1" x14ac:dyDescent="0.25">
      <c r="A55" s="89" t="s">
        <v>16</v>
      </c>
      <c r="B55" s="90"/>
      <c r="C55" s="90"/>
      <c r="D55" s="90"/>
      <c r="E55" s="90"/>
      <c r="F55" s="91"/>
    </row>
    <row r="56" spans="1:13" ht="67.900000000000006" customHeight="1" x14ac:dyDescent="0.25">
      <c r="A56" s="114" t="str">
        <f>+G56</f>
        <v>Title V will improve access to mental health/behavioral health services to adolescents by September 30, 2025.</v>
      </c>
      <c r="B56" s="115"/>
      <c r="C56" s="115"/>
      <c r="D56" s="115"/>
      <c r="E56" s="115"/>
      <c r="F56" s="116"/>
      <c r="G56" s="19" t="str" cm="1">
        <f t="array" ref="G56:M56">+IF('2024-2025'!A50:G50="","",'2024-2025'!A50:G50)</f>
        <v>Title V will improve access to mental health/behavioral health services to adolescents by September 30, 2025.</v>
      </c>
      <c r="H56" s="19" t="str">
        <v/>
      </c>
      <c r="I56" s="19" t="str">
        <v/>
      </c>
      <c r="J56" s="19" t="str">
        <v/>
      </c>
      <c r="K56" s="19" t="str">
        <v/>
      </c>
      <c r="L56" s="19" t="str">
        <v/>
      </c>
      <c r="M56" s="19" t="str">
        <v/>
      </c>
    </row>
    <row r="57" spans="1:13" ht="100.35" customHeight="1" x14ac:dyDescent="0.25">
      <c r="A57" s="37" t="s">
        <v>9</v>
      </c>
      <c r="B57" s="42" t="s">
        <v>42</v>
      </c>
      <c r="C57" s="38" t="s">
        <v>22</v>
      </c>
      <c r="D57" s="38" t="s">
        <v>1</v>
      </c>
      <c r="E57" s="39" t="s">
        <v>43</v>
      </c>
      <c r="F57" s="40" t="s">
        <v>2</v>
      </c>
    </row>
    <row r="58" spans="1:13" ht="76.150000000000006" customHeight="1" x14ac:dyDescent="0.25">
      <c r="A58" s="117" t="str">
        <f>+G58</f>
        <v>a. Collaborate with health professionals and other partners to address challenges and provide education around healhty adolescent behavioral health.</v>
      </c>
      <c r="B58" s="98" t="s">
        <v>13</v>
      </c>
      <c r="C58" s="117" t="str">
        <f t="shared" ref="C58" si="5">+J58</f>
        <v>ESM 10.2 Number of adolescents, age 12 through 17, with a reported visit to an emergency department (ED) involving depression within in the last year.</v>
      </c>
      <c r="D58" s="64" t="s">
        <v>17</v>
      </c>
      <c r="E58" s="7">
        <f>+'2020-2021'!F56</f>
        <v>0.27900000000000003</v>
      </c>
      <c r="F58" s="50"/>
      <c r="G58" s="15" t="str" cm="1">
        <f t="array" ref="G58:G63">+'2024-2025'!A52:A57</f>
        <v>a. Collaborate with health professionals and other partners to address challenges and provide education around healhty adolescent behavioral health.</v>
      </c>
      <c r="H58" s="15"/>
      <c r="I58" s="15"/>
      <c r="J58" s="15" t="str" cm="1">
        <f t="array" ref="J58:J63">+'2024-2025'!D52:D57</f>
        <v>ESM 10.2 Number of adolescents, age 12 through 17, with a reported visit to an emergency department (ED) involving depression within in the last year.</v>
      </c>
    </row>
    <row r="59" spans="1:13" ht="76.150000000000006" customHeight="1" x14ac:dyDescent="0.25">
      <c r="A59" s="117"/>
      <c r="B59" s="98"/>
      <c r="C59" s="117"/>
      <c r="D59" s="64" t="s">
        <v>26</v>
      </c>
      <c r="E59" s="7">
        <f>+'2021-2022'!F56</f>
        <v>293</v>
      </c>
      <c r="F59" s="51"/>
      <c r="G59" s="19">
        <v>0</v>
      </c>
      <c r="J59" s="19">
        <v>0</v>
      </c>
    </row>
    <row r="60" spans="1:13" ht="76.150000000000006" customHeight="1" x14ac:dyDescent="0.25">
      <c r="A60" s="117"/>
      <c r="B60" s="98"/>
      <c r="C60" s="117"/>
      <c r="D60" s="64" t="s">
        <v>29</v>
      </c>
      <c r="E60" s="7">
        <f>+'2022-2023'!F55</f>
        <v>358</v>
      </c>
      <c r="F60" s="51"/>
      <c r="G60" s="19">
        <v>0</v>
      </c>
      <c r="J60" s="19">
        <v>0</v>
      </c>
    </row>
    <row r="61" spans="1:13" ht="76.150000000000006" customHeight="1" x14ac:dyDescent="0.25">
      <c r="A61" s="117"/>
      <c r="B61" s="98"/>
      <c r="C61" s="117"/>
      <c r="D61" s="64" t="s">
        <v>33</v>
      </c>
      <c r="E61" s="7">
        <f>+'2023-2024'!F56</f>
        <v>0</v>
      </c>
      <c r="F61" s="51"/>
      <c r="G61" s="19">
        <v>0</v>
      </c>
      <c r="J61" s="19">
        <v>0</v>
      </c>
    </row>
    <row r="62" spans="1:13" ht="76.150000000000006" customHeight="1" x14ac:dyDescent="0.25">
      <c r="A62" s="117"/>
      <c r="B62" s="98"/>
      <c r="C62" s="117"/>
      <c r="D62" s="64" t="s">
        <v>37</v>
      </c>
      <c r="E62" s="7" t="str">
        <f>+'2024-2025'!F56</f>
        <v/>
      </c>
      <c r="F62" s="51"/>
      <c r="G62" s="19">
        <v>0</v>
      </c>
      <c r="J62" s="19">
        <v>0</v>
      </c>
    </row>
    <row r="63" spans="1:13" ht="76.150000000000006" customHeight="1" x14ac:dyDescent="0.25">
      <c r="A63" s="117"/>
      <c r="B63" s="98"/>
      <c r="C63" s="117"/>
      <c r="D63" s="41" t="s">
        <v>41</v>
      </c>
      <c r="E63" s="18">
        <f>IF(SUM(E58:E62)=0,"",SUM(E58:E62))</f>
        <v>651.279</v>
      </c>
      <c r="F63" s="51"/>
      <c r="G63" s="19">
        <v>0</v>
      </c>
      <c r="J63" s="19">
        <v>0</v>
      </c>
    </row>
    <row r="64" spans="1:13" ht="76.150000000000006" customHeight="1" x14ac:dyDescent="0.25">
      <c r="A64" s="117"/>
      <c r="B64" s="98"/>
      <c r="C64" s="117"/>
      <c r="D64" s="41" t="s">
        <v>18</v>
      </c>
      <c r="E64" s="18">
        <f>IF(+'2024-2025'!F57=0,"",+'2024-2025'!F57)</f>
        <v>250</v>
      </c>
      <c r="F64" s="52"/>
    </row>
    <row r="65" spans="1:10" ht="76.150000000000006" customHeight="1" x14ac:dyDescent="0.25">
      <c r="A65" s="117" t="str">
        <f>+G65</f>
        <v>Collaborate with school nurses and school personel to provide education around bullying.</v>
      </c>
      <c r="B65" s="98" t="s">
        <v>14</v>
      </c>
      <c r="C65" s="117">
        <f t="shared" ref="C65" si="6">+J65</f>
        <v>0</v>
      </c>
      <c r="D65" s="64" t="s">
        <v>17</v>
      </c>
      <c r="E65" s="7" t="str">
        <f>+'2020-2021'!F62</f>
        <v/>
      </c>
      <c r="F65" s="50"/>
      <c r="G65" s="15" t="str" cm="1">
        <f t="array" ref="G65:G70">+'2024-2025'!A58:A63</f>
        <v>Collaborate with school nurses and school personel to provide education around bullying.</v>
      </c>
      <c r="H65" s="15"/>
      <c r="I65" s="15"/>
      <c r="J65" s="15" cm="1">
        <f t="array" ref="J65:J70">+'2024-2025'!D58:D63</f>
        <v>0</v>
      </c>
    </row>
    <row r="66" spans="1:10" ht="76.150000000000006" customHeight="1" x14ac:dyDescent="0.25">
      <c r="A66" s="117"/>
      <c r="B66" s="98"/>
      <c r="C66" s="117"/>
      <c r="D66" s="64" t="s">
        <v>26</v>
      </c>
      <c r="E66" s="7" t="str">
        <f>+'2021-2022'!F62</f>
        <v/>
      </c>
      <c r="F66" s="51"/>
      <c r="G66" s="19">
        <v>0</v>
      </c>
      <c r="J66" s="19">
        <v>0</v>
      </c>
    </row>
    <row r="67" spans="1:10" ht="76.150000000000006" customHeight="1" x14ac:dyDescent="0.25">
      <c r="A67" s="117"/>
      <c r="B67" s="98"/>
      <c r="C67" s="117"/>
      <c r="D67" s="64" t="s">
        <v>29</v>
      </c>
      <c r="E67" s="7" t="str">
        <f>+'2022-2023'!F62</f>
        <v/>
      </c>
      <c r="F67" s="51"/>
      <c r="G67" s="19">
        <v>0</v>
      </c>
      <c r="J67" s="19">
        <v>0</v>
      </c>
    </row>
    <row r="68" spans="1:10" ht="76.150000000000006" customHeight="1" x14ac:dyDescent="0.25">
      <c r="A68" s="117"/>
      <c r="B68" s="98"/>
      <c r="C68" s="117"/>
      <c r="D68" s="64" t="s">
        <v>33</v>
      </c>
      <c r="E68" s="7" t="str">
        <f>+'2023-2024'!F62</f>
        <v/>
      </c>
      <c r="F68" s="51"/>
      <c r="G68" s="19">
        <v>0</v>
      </c>
      <c r="J68" s="19">
        <v>0</v>
      </c>
    </row>
    <row r="69" spans="1:10" ht="76.150000000000006" customHeight="1" x14ac:dyDescent="0.25">
      <c r="A69" s="117"/>
      <c r="B69" s="98"/>
      <c r="C69" s="117"/>
      <c r="D69" s="64" t="s">
        <v>37</v>
      </c>
      <c r="E69" s="7" t="str">
        <f>+'2024-2025'!F62</f>
        <v/>
      </c>
      <c r="F69" s="51"/>
      <c r="G69" s="19">
        <v>0</v>
      </c>
      <c r="J69" s="19">
        <v>0</v>
      </c>
    </row>
    <row r="70" spans="1:10" ht="76.150000000000006" customHeight="1" x14ac:dyDescent="0.25">
      <c r="A70" s="117"/>
      <c r="B70" s="98"/>
      <c r="C70" s="117"/>
      <c r="D70" s="41" t="s">
        <v>41</v>
      </c>
      <c r="E70" s="18" t="str">
        <f>IF(SUM(E65:E69)=0,"",SUM(E65:E69))</f>
        <v/>
      </c>
      <c r="F70" s="51"/>
      <c r="G70" s="19">
        <v>0</v>
      </c>
      <c r="J70" s="19">
        <v>0</v>
      </c>
    </row>
    <row r="71" spans="1:10" ht="76.150000000000006" customHeight="1" x14ac:dyDescent="0.25">
      <c r="A71" s="117"/>
      <c r="B71" s="98"/>
      <c r="C71" s="117"/>
      <c r="D71" s="41" t="s">
        <v>18</v>
      </c>
      <c r="E71" s="18" t="str">
        <f>IF(+'2024-2025'!F63=0,"",+'2024-2025'!F63)</f>
        <v/>
      </c>
      <c r="F71" s="52"/>
    </row>
    <row r="72" spans="1:10" ht="100.35" customHeight="1" x14ac:dyDescent="0.25">
      <c r="A72" s="42" t="s">
        <v>9</v>
      </c>
      <c r="B72" s="42" t="s">
        <v>42</v>
      </c>
      <c r="C72" s="43" t="s">
        <v>22</v>
      </c>
      <c r="D72" s="43" t="s">
        <v>1</v>
      </c>
      <c r="E72" s="44" t="s">
        <v>43</v>
      </c>
      <c r="F72" s="45" t="s">
        <v>2</v>
      </c>
    </row>
    <row r="73" spans="1:10" ht="76.150000000000006" customHeight="1" x14ac:dyDescent="0.25">
      <c r="A73" s="117" t="str">
        <f>+G73</f>
        <v>c.</v>
      </c>
      <c r="B73" s="98" t="s">
        <v>15</v>
      </c>
      <c r="C73" s="117">
        <f t="shared" ref="C73" si="7">+J73</f>
        <v>0</v>
      </c>
      <c r="D73" s="64" t="s">
        <v>17</v>
      </c>
      <c r="E73" s="7" t="str">
        <f>+'2020-2021'!F69</f>
        <v/>
      </c>
      <c r="F73" s="50"/>
      <c r="G73" s="15" t="str" cm="1">
        <f t="array" ref="G73:G78">+'2024-2025'!A65:A70</f>
        <v>c.</v>
      </c>
      <c r="H73" s="15"/>
      <c r="I73" s="15"/>
      <c r="J73" s="15" cm="1">
        <f t="array" ref="J73:J78">+'2024-2025'!D65:D70</f>
        <v>0</v>
      </c>
    </row>
    <row r="74" spans="1:10" ht="76.150000000000006" customHeight="1" x14ac:dyDescent="0.25">
      <c r="A74" s="117"/>
      <c r="B74" s="98"/>
      <c r="C74" s="117"/>
      <c r="D74" s="64" t="s">
        <v>26</v>
      </c>
      <c r="E74" s="7" t="str">
        <f>+'2021-2022'!F69</f>
        <v/>
      </c>
      <c r="F74" s="51"/>
      <c r="G74" s="19">
        <v>0</v>
      </c>
      <c r="J74" s="19">
        <v>0</v>
      </c>
    </row>
    <row r="75" spans="1:10" ht="76.150000000000006" customHeight="1" x14ac:dyDescent="0.25">
      <c r="A75" s="117"/>
      <c r="B75" s="98"/>
      <c r="C75" s="117"/>
      <c r="D75" s="64" t="s">
        <v>29</v>
      </c>
      <c r="E75" s="7" t="str">
        <f>+'2022-2023'!F69</f>
        <v/>
      </c>
      <c r="F75" s="51"/>
      <c r="G75" s="19">
        <v>0</v>
      </c>
      <c r="J75" s="19">
        <v>0</v>
      </c>
    </row>
    <row r="76" spans="1:10" ht="76.150000000000006" customHeight="1" x14ac:dyDescent="0.25">
      <c r="A76" s="117"/>
      <c r="B76" s="98"/>
      <c r="C76" s="117"/>
      <c r="D76" s="64" t="s">
        <v>33</v>
      </c>
      <c r="E76" s="7" t="str">
        <f>+'2023-2024'!F69</f>
        <v/>
      </c>
      <c r="F76" s="51"/>
      <c r="G76" s="19">
        <v>0</v>
      </c>
      <c r="J76" s="19">
        <v>0</v>
      </c>
    </row>
    <row r="77" spans="1:10" ht="76.150000000000006" customHeight="1" x14ac:dyDescent="0.25">
      <c r="A77" s="117"/>
      <c r="B77" s="98"/>
      <c r="C77" s="117"/>
      <c r="D77" s="64" t="s">
        <v>37</v>
      </c>
      <c r="E77" s="7" t="str">
        <f>+'2024-2025'!F69</f>
        <v/>
      </c>
      <c r="F77" s="51"/>
      <c r="G77" s="19">
        <v>0</v>
      </c>
      <c r="J77" s="19">
        <v>0</v>
      </c>
    </row>
    <row r="78" spans="1:10" ht="76.150000000000006" customHeight="1" x14ac:dyDescent="0.25">
      <c r="A78" s="117"/>
      <c r="B78" s="98"/>
      <c r="C78" s="117"/>
      <c r="D78" s="41" t="s">
        <v>41</v>
      </c>
      <c r="E78" s="18" t="str">
        <f>IF(SUM(E73:E77)=0,"",SUM(E73:E77))</f>
        <v/>
      </c>
      <c r="F78" s="51"/>
      <c r="G78" s="19">
        <v>0</v>
      </c>
      <c r="J78" s="19">
        <v>0</v>
      </c>
    </row>
    <row r="79" spans="1:10" ht="76.150000000000006" customHeight="1" x14ac:dyDescent="0.25">
      <c r="A79" s="117"/>
      <c r="B79" s="98"/>
      <c r="C79" s="117"/>
      <c r="D79" s="41" t="s">
        <v>18</v>
      </c>
      <c r="E79" s="18" t="str">
        <f>IF(+'2024-2025'!F70=0,"",+'2024-2025'!F70)</f>
        <v/>
      </c>
      <c r="F79" s="52"/>
    </row>
    <row r="80" spans="1:10" x14ac:dyDescent="0.25">
      <c r="A80" s="19"/>
    </row>
    <row r="81" s="19" customFormat="1" x14ac:dyDescent="0.25"/>
    <row r="82" s="19" customFormat="1" x14ac:dyDescent="0.25"/>
    <row r="83" s="19" customFormat="1" x14ac:dyDescent="0.25"/>
    <row r="84" s="19" customFormat="1" x14ac:dyDescent="0.25"/>
    <row r="85" s="19" customFormat="1" x14ac:dyDescent="0.25"/>
    <row r="86" s="19" customFormat="1" x14ac:dyDescent="0.25"/>
    <row r="87" s="19" customFormat="1" x14ac:dyDescent="0.25"/>
    <row r="88" s="19" customFormat="1" x14ac:dyDescent="0.25"/>
    <row r="89" s="19" customFormat="1" x14ac:dyDescent="0.25"/>
    <row r="90" s="19" customFormat="1" x14ac:dyDescent="0.25"/>
    <row r="91" s="19" customFormat="1" x14ac:dyDescent="0.25"/>
    <row r="92" s="19" customFormat="1" x14ac:dyDescent="0.25"/>
    <row r="93" s="19" customFormat="1" x14ac:dyDescent="0.25"/>
    <row r="94" s="19" customFormat="1" x14ac:dyDescent="0.25"/>
    <row r="95" s="19" customFormat="1" x14ac:dyDescent="0.25"/>
    <row r="96" s="19" customFormat="1" x14ac:dyDescent="0.25"/>
    <row r="97" spans="1:1" x14ac:dyDescent="0.25">
      <c r="A97" s="19"/>
    </row>
    <row r="98" spans="1:1" x14ac:dyDescent="0.25">
      <c r="A98" s="19"/>
    </row>
    <row r="99" spans="1:1" x14ac:dyDescent="0.25">
      <c r="A99" s="19"/>
    </row>
    <row r="100" spans="1:1" x14ac:dyDescent="0.25">
      <c r="A100" s="19"/>
    </row>
    <row r="101" spans="1:1" x14ac:dyDescent="0.25">
      <c r="A101" s="19"/>
    </row>
    <row r="102" spans="1:1" x14ac:dyDescent="0.25">
      <c r="A102" s="19"/>
    </row>
    <row r="103" spans="1:1" x14ac:dyDescent="0.25">
      <c r="A103" s="19"/>
    </row>
    <row r="104" spans="1:1" x14ac:dyDescent="0.25">
      <c r="A104" s="19"/>
    </row>
    <row r="105" spans="1:1" x14ac:dyDescent="0.25">
      <c r="A105" s="19"/>
    </row>
    <row r="106" spans="1:1" x14ac:dyDescent="0.25">
      <c r="A106" s="19"/>
    </row>
    <row r="107" spans="1:1" x14ac:dyDescent="0.25">
      <c r="A107" s="19"/>
    </row>
    <row r="108" spans="1:1" x14ac:dyDescent="0.25">
      <c r="A108" s="19"/>
    </row>
    <row r="109" spans="1:1" x14ac:dyDescent="0.25">
      <c r="A109" s="19"/>
    </row>
    <row r="110" spans="1:1" x14ac:dyDescent="0.25">
      <c r="A110" s="19"/>
    </row>
    <row r="111" spans="1:1" x14ac:dyDescent="0.25">
      <c r="A111" s="19"/>
    </row>
    <row r="112" spans="1:1" x14ac:dyDescent="0.25">
      <c r="A112" s="19"/>
    </row>
    <row r="113" spans="1:1" x14ac:dyDescent="0.25">
      <c r="A113" s="19"/>
    </row>
    <row r="114" spans="1:1" x14ac:dyDescent="0.25">
      <c r="A114" s="19"/>
    </row>
    <row r="115" spans="1:1" x14ac:dyDescent="0.25">
      <c r="A115" s="19"/>
    </row>
    <row r="116" spans="1:1" x14ac:dyDescent="0.25">
      <c r="A116" s="19"/>
    </row>
    <row r="117" spans="1:1" x14ac:dyDescent="0.25">
      <c r="A117" s="19"/>
    </row>
    <row r="118" spans="1:1" x14ac:dyDescent="0.25">
      <c r="A118" s="19"/>
    </row>
    <row r="119" spans="1:1" x14ac:dyDescent="0.25">
      <c r="A119" s="19"/>
    </row>
    <row r="120" spans="1:1" x14ac:dyDescent="0.25">
      <c r="A120" s="19"/>
    </row>
    <row r="121" spans="1:1" x14ac:dyDescent="0.25">
      <c r="A121" s="19"/>
    </row>
    <row r="122" spans="1:1" x14ac:dyDescent="0.25">
      <c r="A122" s="19"/>
    </row>
    <row r="123" spans="1:1" x14ac:dyDescent="0.25">
      <c r="A123" s="19"/>
    </row>
    <row r="124" spans="1:1" x14ac:dyDescent="0.25">
      <c r="A124" s="19"/>
    </row>
    <row r="125" spans="1:1" x14ac:dyDescent="0.25">
      <c r="A125" s="19"/>
    </row>
    <row r="126" spans="1:1" x14ac:dyDescent="0.25">
      <c r="A126" s="19"/>
    </row>
  </sheetData>
  <sheetProtection sheet="1" objects="1" scenarios="1"/>
  <mergeCells count="36">
    <mergeCell ref="A48:A54"/>
    <mergeCell ref="B48:B54"/>
    <mergeCell ref="C48:C54"/>
    <mergeCell ref="A55:F55"/>
    <mergeCell ref="A56:F56"/>
    <mergeCell ref="A73:A79"/>
    <mergeCell ref="B73:B79"/>
    <mergeCell ref="C73:C79"/>
    <mergeCell ref="A58:A64"/>
    <mergeCell ref="B58:B64"/>
    <mergeCell ref="C58:C64"/>
    <mergeCell ref="A65:A71"/>
    <mergeCell ref="B65:B71"/>
    <mergeCell ref="C65:C71"/>
    <mergeCell ref="B33:B39"/>
    <mergeCell ref="C33:C39"/>
    <mergeCell ref="A41:A47"/>
    <mergeCell ref="B41:B47"/>
    <mergeCell ref="C41:C47"/>
    <mergeCell ref="A33:A39"/>
    <mergeCell ref="A23:A29"/>
    <mergeCell ref="B23:B29"/>
    <mergeCell ref="C23:C29"/>
    <mergeCell ref="A30:F30"/>
    <mergeCell ref="A31:F31"/>
    <mergeCell ref="A8:A14"/>
    <mergeCell ref="C8:C14"/>
    <mergeCell ref="A15:A21"/>
    <mergeCell ref="B15:B21"/>
    <mergeCell ref="C15:C21"/>
    <mergeCell ref="B8:B14"/>
    <mergeCell ref="A6:F6"/>
    <mergeCell ref="A1:F1"/>
    <mergeCell ref="A2:F2"/>
    <mergeCell ref="A3:F3"/>
    <mergeCell ref="A4:F4"/>
  </mergeCells>
  <conditionalFormatting sqref="E12 E14">
    <cfRule type="expression" dxfId="171" priority="317">
      <formula>AND(TODAY()&gt;=#REF!,TODAY()&lt;#REF!)</formula>
    </cfRule>
  </conditionalFormatting>
  <conditionalFormatting sqref="E12 E14">
    <cfRule type="expression" dxfId="170" priority="318" stopIfTrue="1">
      <formula>NOT(AND(MAX(#REF!,#REF!)&gt;=#REF!,MIN(#REF!,#REF!)&lt;#REF!))</formula>
    </cfRule>
    <cfRule type="expression" dxfId="169" priority="319">
      <formula>AND(#REF!&gt;=#REF!,#REF!&lt;#REF!)</formula>
    </cfRule>
    <cfRule type="expression" dxfId="168" priority="320" stopIfTrue="1">
      <formula>AND(#REF!&gt;=#REF!,#REF!&lt;#REF!)</formula>
    </cfRule>
  </conditionalFormatting>
  <conditionalFormatting sqref="E47">
    <cfRule type="expression" dxfId="167" priority="189">
      <formula>AND(TODAY()&gt;=#REF!,TODAY()&lt;#REF!)</formula>
    </cfRule>
  </conditionalFormatting>
  <conditionalFormatting sqref="E39">
    <cfRule type="expression" dxfId="166" priority="197">
      <formula>AND(TODAY()&gt;=#REF!,TODAY()&lt;#REF!)</formula>
    </cfRule>
  </conditionalFormatting>
  <conditionalFormatting sqref="E29">
    <cfRule type="expression" dxfId="165" priority="205">
      <formula>AND(TODAY()&gt;=#REF!,TODAY()&lt;#REF!)</formula>
    </cfRule>
  </conditionalFormatting>
  <conditionalFormatting sqref="E21">
    <cfRule type="expression" dxfId="164" priority="213">
      <formula>AND(TODAY()&gt;=#REF!,TODAY()&lt;#REF!)</formula>
    </cfRule>
  </conditionalFormatting>
  <conditionalFormatting sqref="E8:E11">
    <cfRule type="expression" dxfId="163" priority="217">
      <formula>AND(TODAY()&gt;=#REF!,TODAY()&lt;#REF!)</formula>
    </cfRule>
  </conditionalFormatting>
  <conditionalFormatting sqref="E8:E11">
    <cfRule type="expression" dxfId="162" priority="218" stopIfTrue="1">
      <formula>NOT(AND(MAX(#REF!,#REF!)&gt;=#REF!,MIN(#REF!,#REF!)&lt;#REF!))</formula>
    </cfRule>
    <cfRule type="expression" dxfId="161" priority="219">
      <formula>AND(#REF!&gt;=#REF!,#REF!&lt;#REF!)</formula>
    </cfRule>
    <cfRule type="expression" dxfId="160" priority="220" stopIfTrue="1">
      <formula>AND(#REF!&gt;=#REF!,#REF!&lt;#REF!)</formula>
    </cfRule>
  </conditionalFormatting>
  <conditionalFormatting sqref="E21">
    <cfRule type="expression" dxfId="159" priority="214" stopIfTrue="1">
      <formula>NOT(AND(MAX(#REF!,#REF!)&gt;=#REF!,MIN(#REF!,#REF!)&lt;#REF!))</formula>
    </cfRule>
    <cfRule type="expression" dxfId="158" priority="215">
      <formula>AND(#REF!&gt;=#REF!,#REF!&lt;#REF!)</formula>
    </cfRule>
    <cfRule type="expression" dxfId="157" priority="216" stopIfTrue="1">
      <formula>AND(#REF!&gt;=#REF!,#REF!&lt;#REF!)</formula>
    </cfRule>
  </conditionalFormatting>
  <conditionalFormatting sqref="E29">
    <cfRule type="expression" dxfId="156" priority="206" stopIfTrue="1">
      <formula>NOT(AND(MAX(#REF!,#REF!)&gt;=#REF!,MIN(#REF!,#REF!)&lt;#REF!))</formula>
    </cfRule>
    <cfRule type="expression" dxfId="155" priority="207">
      <formula>AND(#REF!&gt;=#REF!,#REF!&lt;#REF!)</formula>
    </cfRule>
    <cfRule type="expression" dxfId="154" priority="208" stopIfTrue="1">
      <formula>AND(#REF!&gt;=#REF!,#REF!&lt;#REF!)</formula>
    </cfRule>
  </conditionalFormatting>
  <conditionalFormatting sqref="E39">
    <cfRule type="expression" dxfId="153" priority="198" stopIfTrue="1">
      <formula>NOT(AND(MAX(#REF!,#REF!)&gt;=#REF!,MIN(#REF!,#REF!)&lt;#REF!))</formula>
    </cfRule>
    <cfRule type="expression" dxfId="152" priority="199">
      <formula>AND(#REF!&gt;=#REF!,#REF!&lt;#REF!)</formula>
    </cfRule>
    <cfRule type="expression" dxfId="151" priority="200" stopIfTrue="1">
      <formula>AND(#REF!&gt;=#REF!,#REF!&lt;#REF!)</formula>
    </cfRule>
  </conditionalFormatting>
  <conditionalFormatting sqref="E54">
    <cfRule type="expression" dxfId="150" priority="181">
      <formula>AND(TODAY()&gt;=#REF!,TODAY()&lt;#REF!)</formula>
    </cfRule>
  </conditionalFormatting>
  <conditionalFormatting sqref="E47">
    <cfRule type="expression" dxfId="149" priority="190" stopIfTrue="1">
      <formula>NOT(AND(MAX(#REF!,#REF!)&gt;=#REF!,MIN(#REF!,#REF!)&lt;#REF!))</formula>
    </cfRule>
    <cfRule type="expression" dxfId="148" priority="191">
      <formula>AND(#REF!&gt;=#REF!,#REF!&lt;#REF!)</formula>
    </cfRule>
    <cfRule type="expression" dxfId="147" priority="192" stopIfTrue="1">
      <formula>AND(#REF!&gt;=#REF!,#REF!&lt;#REF!)</formula>
    </cfRule>
  </conditionalFormatting>
  <conditionalFormatting sqref="E54">
    <cfRule type="expression" dxfId="146" priority="182" stopIfTrue="1">
      <formula>NOT(AND(MAX(#REF!,#REF!)&gt;=#REF!,MIN(#REF!,#REF!)&lt;#REF!))</formula>
    </cfRule>
    <cfRule type="expression" dxfId="145" priority="183">
      <formula>AND(#REF!&gt;=#REF!,#REF!&lt;#REF!)</formula>
    </cfRule>
    <cfRule type="expression" dxfId="144" priority="184" stopIfTrue="1">
      <formula>AND(#REF!&gt;=#REF!,#REF!&lt;#REF!)</formula>
    </cfRule>
  </conditionalFormatting>
  <conditionalFormatting sqref="E13">
    <cfRule type="expression" dxfId="143" priority="145">
      <formula>AND(TODAY()&gt;=#REF!,TODAY()&lt;#REF!)</formula>
    </cfRule>
  </conditionalFormatting>
  <conditionalFormatting sqref="E13">
    <cfRule type="expression" dxfId="142" priority="146" stopIfTrue="1">
      <formula>NOT(AND(MAX(#REF!,#REF!)&gt;=#REF!,MIN(#REF!,#REF!)&lt;#REF!))</formula>
    </cfRule>
    <cfRule type="expression" dxfId="141" priority="147">
      <formula>AND(#REF!&gt;=#REF!,#REF!&lt;#REF!)</formula>
    </cfRule>
    <cfRule type="expression" dxfId="140" priority="148" stopIfTrue="1">
      <formula>AND(#REF!&gt;=#REF!,#REF!&lt;#REF!)</formula>
    </cfRule>
  </conditionalFormatting>
  <conditionalFormatting sqref="E15">
    <cfRule type="expression" dxfId="139" priority="141">
      <formula>AND(TODAY()&gt;=#REF!,TODAY()&lt;#REF!)</formula>
    </cfRule>
  </conditionalFormatting>
  <conditionalFormatting sqref="E15">
    <cfRule type="expression" dxfId="138" priority="142" stopIfTrue="1">
      <formula>NOT(AND(MAX(#REF!,#REF!)&gt;=#REF!,MIN(#REF!,#REF!)&lt;#REF!))</formula>
    </cfRule>
    <cfRule type="expression" dxfId="137" priority="143">
      <formula>AND(#REF!&gt;=#REF!,#REF!&lt;#REF!)</formula>
    </cfRule>
    <cfRule type="expression" dxfId="136" priority="144" stopIfTrue="1">
      <formula>AND(#REF!&gt;=#REF!,#REF!&lt;#REF!)</formula>
    </cfRule>
  </conditionalFormatting>
  <conditionalFormatting sqref="E23">
    <cfRule type="expression" dxfId="135" priority="137">
      <formula>AND(TODAY()&gt;=#REF!,TODAY()&lt;#REF!)</formula>
    </cfRule>
  </conditionalFormatting>
  <conditionalFormatting sqref="E23">
    <cfRule type="expression" dxfId="134" priority="138" stopIfTrue="1">
      <formula>NOT(AND(MAX(#REF!,#REF!)&gt;=#REF!,MIN(#REF!,#REF!)&lt;#REF!))</formula>
    </cfRule>
    <cfRule type="expression" dxfId="133" priority="139">
      <formula>AND(#REF!&gt;=#REF!,#REF!&lt;#REF!)</formula>
    </cfRule>
    <cfRule type="expression" dxfId="132" priority="140" stopIfTrue="1">
      <formula>AND(#REF!&gt;=#REF!,#REF!&lt;#REF!)</formula>
    </cfRule>
  </conditionalFormatting>
  <conditionalFormatting sqref="E33">
    <cfRule type="expression" dxfId="131" priority="133">
      <formula>AND(TODAY()&gt;=#REF!,TODAY()&lt;#REF!)</formula>
    </cfRule>
  </conditionalFormatting>
  <conditionalFormatting sqref="E33">
    <cfRule type="expression" dxfId="130" priority="134" stopIfTrue="1">
      <formula>NOT(AND(MAX(#REF!,#REF!)&gt;=#REF!,MIN(#REF!,#REF!)&lt;#REF!))</formula>
    </cfRule>
    <cfRule type="expression" dxfId="129" priority="135">
      <formula>AND(#REF!&gt;=#REF!,#REF!&lt;#REF!)</formula>
    </cfRule>
    <cfRule type="expression" dxfId="128" priority="136" stopIfTrue="1">
      <formula>AND(#REF!&gt;=#REF!,#REF!&lt;#REF!)</formula>
    </cfRule>
  </conditionalFormatting>
  <conditionalFormatting sqref="E41">
    <cfRule type="expression" dxfId="127" priority="129">
      <formula>AND(TODAY()&gt;=#REF!,TODAY()&lt;#REF!)</formula>
    </cfRule>
  </conditionalFormatting>
  <conditionalFormatting sqref="E41">
    <cfRule type="expression" dxfId="126" priority="130" stopIfTrue="1">
      <formula>NOT(AND(MAX(#REF!,#REF!)&gt;=#REF!,MIN(#REF!,#REF!)&lt;#REF!))</formula>
    </cfRule>
    <cfRule type="expression" dxfId="125" priority="131">
      <formula>AND(#REF!&gt;=#REF!,#REF!&lt;#REF!)</formula>
    </cfRule>
    <cfRule type="expression" dxfId="124" priority="132" stopIfTrue="1">
      <formula>AND(#REF!&gt;=#REF!,#REF!&lt;#REF!)</formula>
    </cfRule>
  </conditionalFormatting>
  <conditionalFormatting sqref="E48">
    <cfRule type="expression" dxfId="123" priority="125">
      <formula>AND(TODAY()&gt;=#REF!,TODAY()&lt;#REF!)</formula>
    </cfRule>
  </conditionalFormatting>
  <conditionalFormatting sqref="E48">
    <cfRule type="expression" dxfId="122" priority="126" stopIfTrue="1">
      <formula>NOT(AND(MAX(#REF!,#REF!)&gt;=#REF!,MIN(#REF!,#REF!)&lt;#REF!))</formula>
    </cfRule>
    <cfRule type="expression" dxfId="121" priority="127">
      <formula>AND(#REF!&gt;=#REF!,#REF!&lt;#REF!)</formula>
    </cfRule>
    <cfRule type="expression" dxfId="120" priority="128" stopIfTrue="1">
      <formula>AND(#REF!&gt;=#REF!,#REF!&lt;#REF!)</formula>
    </cfRule>
  </conditionalFormatting>
  <conditionalFormatting sqref="E58">
    <cfRule type="expression" dxfId="119" priority="121">
      <formula>AND(TODAY()&gt;=#REF!,TODAY()&lt;#REF!)</formula>
    </cfRule>
  </conditionalFormatting>
  <conditionalFormatting sqref="E58">
    <cfRule type="expression" dxfId="118" priority="122" stopIfTrue="1">
      <formula>NOT(AND(MAX(#REF!,#REF!)&gt;=#REF!,MIN(#REF!,#REF!)&lt;#REF!))</formula>
    </cfRule>
    <cfRule type="expression" dxfId="117" priority="123">
      <formula>AND(#REF!&gt;=#REF!,#REF!&lt;#REF!)</formula>
    </cfRule>
    <cfRule type="expression" dxfId="116" priority="124" stopIfTrue="1">
      <formula>AND(#REF!&gt;=#REF!,#REF!&lt;#REF!)</formula>
    </cfRule>
  </conditionalFormatting>
  <conditionalFormatting sqref="E65">
    <cfRule type="expression" dxfId="115" priority="117">
      <formula>AND(TODAY()&gt;=#REF!,TODAY()&lt;#REF!)</formula>
    </cfRule>
  </conditionalFormatting>
  <conditionalFormatting sqref="E65">
    <cfRule type="expression" dxfId="114" priority="118" stopIfTrue="1">
      <formula>NOT(AND(MAX(#REF!,#REF!)&gt;=#REF!,MIN(#REF!,#REF!)&lt;#REF!))</formula>
    </cfRule>
    <cfRule type="expression" dxfId="113" priority="119">
      <formula>AND(#REF!&gt;=#REF!,#REF!&lt;#REF!)</formula>
    </cfRule>
    <cfRule type="expression" dxfId="112" priority="120" stopIfTrue="1">
      <formula>AND(#REF!&gt;=#REF!,#REF!&lt;#REF!)</formula>
    </cfRule>
  </conditionalFormatting>
  <conditionalFormatting sqref="E73">
    <cfRule type="expression" dxfId="111" priority="113">
      <formula>AND(TODAY()&gt;=#REF!,TODAY()&lt;#REF!)</formula>
    </cfRule>
  </conditionalFormatting>
  <conditionalFormatting sqref="E73">
    <cfRule type="expression" dxfId="110" priority="114" stopIfTrue="1">
      <formula>NOT(AND(MAX(#REF!,#REF!)&gt;=#REF!,MIN(#REF!,#REF!)&lt;#REF!))</formula>
    </cfRule>
    <cfRule type="expression" dxfId="109" priority="115">
      <formula>AND(#REF!&gt;=#REF!,#REF!&lt;#REF!)</formula>
    </cfRule>
    <cfRule type="expression" dxfId="108" priority="116" stopIfTrue="1">
      <formula>AND(#REF!&gt;=#REF!,#REF!&lt;#REF!)</formula>
    </cfRule>
  </conditionalFormatting>
  <conditionalFormatting sqref="E19">
    <cfRule type="expression" dxfId="107" priority="109">
      <formula>AND(TODAY()&gt;=#REF!,TODAY()&lt;#REF!)</formula>
    </cfRule>
  </conditionalFormatting>
  <conditionalFormatting sqref="E19">
    <cfRule type="expression" dxfId="106" priority="110" stopIfTrue="1">
      <formula>NOT(AND(MAX(#REF!,#REF!)&gt;=#REF!,MIN(#REF!,#REF!)&lt;#REF!))</formula>
    </cfRule>
    <cfRule type="expression" dxfId="105" priority="111">
      <formula>AND(#REF!&gt;=#REF!,#REF!&lt;#REF!)</formula>
    </cfRule>
    <cfRule type="expression" dxfId="104" priority="112" stopIfTrue="1">
      <formula>AND(#REF!&gt;=#REF!,#REF!&lt;#REF!)</formula>
    </cfRule>
  </conditionalFormatting>
  <conditionalFormatting sqref="E16:E18">
    <cfRule type="expression" dxfId="103" priority="105">
      <formula>AND(TODAY()&gt;=#REF!,TODAY()&lt;#REF!)</formula>
    </cfRule>
  </conditionalFormatting>
  <conditionalFormatting sqref="E16:E18">
    <cfRule type="expression" dxfId="102" priority="106" stopIfTrue="1">
      <formula>NOT(AND(MAX(#REF!,#REF!)&gt;=#REF!,MIN(#REF!,#REF!)&lt;#REF!))</formula>
    </cfRule>
    <cfRule type="expression" dxfId="101" priority="107">
      <formula>AND(#REF!&gt;=#REF!,#REF!&lt;#REF!)</formula>
    </cfRule>
    <cfRule type="expression" dxfId="100" priority="108" stopIfTrue="1">
      <formula>AND(#REF!&gt;=#REF!,#REF!&lt;#REF!)</formula>
    </cfRule>
  </conditionalFormatting>
  <conditionalFormatting sqref="E20">
    <cfRule type="expression" dxfId="99" priority="101">
      <formula>AND(TODAY()&gt;=#REF!,TODAY()&lt;#REF!)</formula>
    </cfRule>
  </conditionalFormatting>
  <conditionalFormatting sqref="E20">
    <cfRule type="expression" dxfId="98" priority="102" stopIfTrue="1">
      <formula>NOT(AND(MAX(#REF!,#REF!)&gt;=#REF!,MIN(#REF!,#REF!)&lt;#REF!))</formula>
    </cfRule>
    <cfRule type="expression" dxfId="97" priority="103">
      <formula>AND(#REF!&gt;=#REF!,#REF!&lt;#REF!)</formula>
    </cfRule>
    <cfRule type="expression" dxfId="96" priority="104" stopIfTrue="1">
      <formula>AND(#REF!&gt;=#REF!,#REF!&lt;#REF!)</formula>
    </cfRule>
  </conditionalFormatting>
  <conditionalFormatting sqref="E27">
    <cfRule type="expression" dxfId="95" priority="97">
      <formula>AND(TODAY()&gt;=#REF!,TODAY()&lt;#REF!)</formula>
    </cfRule>
  </conditionalFormatting>
  <conditionalFormatting sqref="E27">
    <cfRule type="expression" dxfId="94" priority="98" stopIfTrue="1">
      <formula>NOT(AND(MAX(#REF!,#REF!)&gt;=#REF!,MIN(#REF!,#REF!)&lt;#REF!))</formula>
    </cfRule>
    <cfRule type="expression" dxfId="93" priority="99">
      <formula>AND(#REF!&gt;=#REF!,#REF!&lt;#REF!)</formula>
    </cfRule>
    <cfRule type="expression" dxfId="92" priority="100" stopIfTrue="1">
      <formula>AND(#REF!&gt;=#REF!,#REF!&lt;#REF!)</formula>
    </cfRule>
  </conditionalFormatting>
  <conditionalFormatting sqref="E24:E26">
    <cfRule type="expression" dxfId="91" priority="93">
      <formula>AND(TODAY()&gt;=#REF!,TODAY()&lt;#REF!)</formula>
    </cfRule>
  </conditionalFormatting>
  <conditionalFormatting sqref="E24:E26">
    <cfRule type="expression" dxfId="90" priority="94" stopIfTrue="1">
      <formula>NOT(AND(MAX(#REF!,#REF!)&gt;=#REF!,MIN(#REF!,#REF!)&lt;#REF!))</formula>
    </cfRule>
    <cfRule type="expression" dxfId="89" priority="95">
      <formula>AND(#REF!&gt;=#REF!,#REF!&lt;#REF!)</formula>
    </cfRule>
    <cfRule type="expression" dxfId="88" priority="96" stopIfTrue="1">
      <formula>AND(#REF!&gt;=#REF!,#REF!&lt;#REF!)</formula>
    </cfRule>
  </conditionalFormatting>
  <conditionalFormatting sqref="E28">
    <cfRule type="expression" dxfId="87" priority="89">
      <formula>AND(TODAY()&gt;=#REF!,TODAY()&lt;#REF!)</formula>
    </cfRule>
  </conditionalFormatting>
  <conditionalFormatting sqref="E28">
    <cfRule type="expression" dxfId="86" priority="90" stopIfTrue="1">
      <formula>NOT(AND(MAX(#REF!,#REF!)&gt;=#REF!,MIN(#REF!,#REF!)&lt;#REF!))</formula>
    </cfRule>
    <cfRule type="expression" dxfId="85" priority="91">
      <formula>AND(#REF!&gt;=#REF!,#REF!&lt;#REF!)</formula>
    </cfRule>
    <cfRule type="expression" dxfId="84" priority="92" stopIfTrue="1">
      <formula>AND(#REF!&gt;=#REF!,#REF!&lt;#REF!)</formula>
    </cfRule>
  </conditionalFormatting>
  <conditionalFormatting sqref="E37">
    <cfRule type="expression" dxfId="83" priority="85">
      <formula>AND(TODAY()&gt;=#REF!,TODAY()&lt;#REF!)</formula>
    </cfRule>
  </conditionalFormatting>
  <conditionalFormatting sqref="E37">
    <cfRule type="expression" dxfId="82" priority="86" stopIfTrue="1">
      <formula>NOT(AND(MAX(#REF!,#REF!)&gt;=#REF!,MIN(#REF!,#REF!)&lt;#REF!))</formula>
    </cfRule>
    <cfRule type="expression" dxfId="81" priority="87">
      <formula>AND(#REF!&gt;=#REF!,#REF!&lt;#REF!)</formula>
    </cfRule>
    <cfRule type="expression" dxfId="80" priority="88" stopIfTrue="1">
      <formula>AND(#REF!&gt;=#REF!,#REF!&lt;#REF!)</formula>
    </cfRule>
  </conditionalFormatting>
  <conditionalFormatting sqref="E34:E36">
    <cfRule type="expression" dxfId="79" priority="81">
      <formula>AND(TODAY()&gt;=#REF!,TODAY()&lt;#REF!)</formula>
    </cfRule>
  </conditionalFormatting>
  <conditionalFormatting sqref="E34:E36">
    <cfRule type="expression" dxfId="78" priority="82" stopIfTrue="1">
      <formula>NOT(AND(MAX(#REF!,#REF!)&gt;=#REF!,MIN(#REF!,#REF!)&lt;#REF!))</formula>
    </cfRule>
    <cfRule type="expression" dxfId="77" priority="83">
      <formula>AND(#REF!&gt;=#REF!,#REF!&lt;#REF!)</formula>
    </cfRule>
    <cfRule type="expression" dxfId="76" priority="84" stopIfTrue="1">
      <formula>AND(#REF!&gt;=#REF!,#REF!&lt;#REF!)</formula>
    </cfRule>
  </conditionalFormatting>
  <conditionalFormatting sqref="E38">
    <cfRule type="expression" dxfId="75" priority="77">
      <formula>AND(TODAY()&gt;=#REF!,TODAY()&lt;#REF!)</formula>
    </cfRule>
  </conditionalFormatting>
  <conditionalFormatting sqref="E38">
    <cfRule type="expression" dxfId="74" priority="78" stopIfTrue="1">
      <formula>NOT(AND(MAX(#REF!,#REF!)&gt;=#REF!,MIN(#REF!,#REF!)&lt;#REF!))</formula>
    </cfRule>
    <cfRule type="expression" dxfId="73" priority="79">
      <formula>AND(#REF!&gt;=#REF!,#REF!&lt;#REF!)</formula>
    </cfRule>
    <cfRule type="expression" dxfId="72" priority="80" stopIfTrue="1">
      <formula>AND(#REF!&gt;=#REF!,#REF!&lt;#REF!)</formula>
    </cfRule>
  </conditionalFormatting>
  <conditionalFormatting sqref="E45">
    <cfRule type="expression" dxfId="71" priority="73">
      <formula>AND(TODAY()&gt;=#REF!,TODAY()&lt;#REF!)</formula>
    </cfRule>
  </conditionalFormatting>
  <conditionalFormatting sqref="E45">
    <cfRule type="expression" dxfId="70" priority="74" stopIfTrue="1">
      <formula>NOT(AND(MAX(#REF!,#REF!)&gt;=#REF!,MIN(#REF!,#REF!)&lt;#REF!))</formula>
    </cfRule>
    <cfRule type="expression" dxfId="69" priority="75">
      <formula>AND(#REF!&gt;=#REF!,#REF!&lt;#REF!)</formula>
    </cfRule>
    <cfRule type="expression" dxfId="68" priority="76" stopIfTrue="1">
      <formula>AND(#REF!&gt;=#REF!,#REF!&lt;#REF!)</formula>
    </cfRule>
  </conditionalFormatting>
  <conditionalFormatting sqref="E42:E44">
    <cfRule type="expression" dxfId="67" priority="69">
      <formula>AND(TODAY()&gt;=#REF!,TODAY()&lt;#REF!)</formula>
    </cfRule>
  </conditionalFormatting>
  <conditionalFormatting sqref="E42:E44">
    <cfRule type="expression" dxfId="66" priority="70" stopIfTrue="1">
      <formula>NOT(AND(MAX(#REF!,#REF!)&gt;=#REF!,MIN(#REF!,#REF!)&lt;#REF!))</formula>
    </cfRule>
    <cfRule type="expression" dxfId="65" priority="71">
      <formula>AND(#REF!&gt;=#REF!,#REF!&lt;#REF!)</formula>
    </cfRule>
    <cfRule type="expression" dxfId="64" priority="72" stopIfTrue="1">
      <formula>AND(#REF!&gt;=#REF!,#REF!&lt;#REF!)</formula>
    </cfRule>
  </conditionalFormatting>
  <conditionalFormatting sqref="E46">
    <cfRule type="expression" dxfId="63" priority="65">
      <formula>AND(TODAY()&gt;=#REF!,TODAY()&lt;#REF!)</formula>
    </cfRule>
  </conditionalFormatting>
  <conditionalFormatting sqref="E46">
    <cfRule type="expression" dxfId="62" priority="66" stopIfTrue="1">
      <formula>NOT(AND(MAX(#REF!,#REF!)&gt;=#REF!,MIN(#REF!,#REF!)&lt;#REF!))</formula>
    </cfRule>
    <cfRule type="expression" dxfId="61" priority="67">
      <formula>AND(#REF!&gt;=#REF!,#REF!&lt;#REF!)</formula>
    </cfRule>
    <cfRule type="expression" dxfId="60" priority="68" stopIfTrue="1">
      <formula>AND(#REF!&gt;=#REF!,#REF!&lt;#REF!)</formula>
    </cfRule>
  </conditionalFormatting>
  <conditionalFormatting sqref="E49">
    <cfRule type="expression" dxfId="59" priority="57">
      <formula>AND(TODAY()&gt;=#REF!,TODAY()&lt;#REF!)</formula>
    </cfRule>
  </conditionalFormatting>
  <conditionalFormatting sqref="E49">
    <cfRule type="expression" dxfId="58" priority="58" stopIfTrue="1">
      <formula>NOT(AND(MAX(#REF!,#REF!)&gt;=#REF!,MIN(#REF!,#REF!)&lt;#REF!))</formula>
    </cfRule>
    <cfRule type="expression" dxfId="57" priority="59">
      <formula>AND(#REF!&gt;=#REF!,#REF!&lt;#REF!)</formula>
    </cfRule>
    <cfRule type="expression" dxfId="56" priority="60" stopIfTrue="1">
      <formula>AND(#REF!&gt;=#REF!,#REF!&lt;#REF!)</formula>
    </cfRule>
  </conditionalFormatting>
  <conditionalFormatting sqref="E53">
    <cfRule type="expression" dxfId="55" priority="53">
      <formula>AND(TODAY()&gt;=#REF!,TODAY()&lt;#REF!)</formula>
    </cfRule>
  </conditionalFormatting>
  <conditionalFormatting sqref="E53">
    <cfRule type="expression" dxfId="54" priority="54" stopIfTrue="1">
      <formula>NOT(AND(MAX(#REF!,#REF!)&gt;=#REF!,MIN(#REF!,#REF!)&lt;#REF!))</formula>
    </cfRule>
    <cfRule type="expression" dxfId="53" priority="55">
      <formula>AND(#REF!&gt;=#REF!,#REF!&lt;#REF!)</formula>
    </cfRule>
    <cfRule type="expression" dxfId="52" priority="56" stopIfTrue="1">
      <formula>AND(#REF!&gt;=#REF!,#REF!&lt;#REF!)</formula>
    </cfRule>
  </conditionalFormatting>
  <conditionalFormatting sqref="E50:E52">
    <cfRule type="expression" dxfId="51" priority="49">
      <formula>AND(TODAY()&gt;=#REF!,TODAY()&lt;#REF!)</formula>
    </cfRule>
  </conditionalFormatting>
  <conditionalFormatting sqref="E50:E52">
    <cfRule type="expression" dxfId="50" priority="50" stopIfTrue="1">
      <formula>NOT(AND(MAX(#REF!,#REF!)&gt;=#REF!,MIN(#REF!,#REF!)&lt;#REF!))</formula>
    </cfRule>
    <cfRule type="expression" dxfId="49" priority="51">
      <formula>AND(#REF!&gt;=#REF!,#REF!&lt;#REF!)</formula>
    </cfRule>
    <cfRule type="expression" dxfId="48" priority="52" stopIfTrue="1">
      <formula>AND(#REF!&gt;=#REF!,#REF!&lt;#REF!)</formula>
    </cfRule>
  </conditionalFormatting>
  <conditionalFormatting sqref="E64">
    <cfRule type="expression" dxfId="47" priority="45">
      <formula>AND(TODAY()&gt;=#REF!,TODAY()&lt;#REF!)</formula>
    </cfRule>
  </conditionalFormatting>
  <conditionalFormatting sqref="E64">
    <cfRule type="expression" dxfId="46" priority="46" stopIfTrue="1">
      <formula>NOT(AND(MAX(#REF!,#REF!)&gt;=#REF!,MIN(#REF!,#REF!)&lt;#REF!))</formula>
    </cfRule>
    <cfRule type="expression" dxfId="45" priority="47">
      <formula>AND(#REF!&gt;=#REF!,#REF!&lt;#REF!)</formula>
    </cfRule>
    <cfRule type="expression" dxfId="44" priority="48" stopIfTrue="1">
      <formula>AND(#REF!&gt;=#REF!,#REF!&lt;#REF!)</formula>
    </cfRule>
  </conditionalFormatting>
  <conditionalFormatting sqref="E59">
    <cfRule type="expression" dxfId="43" priority="41">
      <formula>AND(TODAY()&gt;=#REF!,TODAY()&lt;#REF!)</formula>
    </cfRule>
  </conditionalFormatting>
  <conditionalFormatting sqref="E59">
    <cfRule type="expression" dxfId="42" priority="42" stopIfTrue="1">
      <formula>NOT(AND(MAX(#REF!,#REF!)&gt;=#REF!,MIN(#REF!,#REF!)&lt;#REF!))</formula>
    </cfRule>
    <cfRule type="expression" dxfId="41" priority="43">
      <formula>AND(#REF!&gt;=#REF!,#REF!&lt;#REF!)</formula>
    </cfRule>
    <cfRule type="expression" dxfId="40" priority="44" stopIfTrue="1">
      <formula>AND(#REF!&gt;=#REF!,#REF!&lt;#REF!)</formula>
    </cfRule>
  </conditionalFormatting>
  <conditionalFormatting sqref="E63">
    <cfRule type="expression" dxfId="39" priority="37">
      <formula>AND(TODAY()&gt;=#REF!,TODAY()&lt;#REF!)</formula>
    </cfRule>
  </conditionalFormatting>
  <conditionalFormatting sqref="E63">
    <cfRule type="expression" dxfId="38" priority="38" stopIfTrue="1">
      <formula>NOT(AND(MAX(#REF!,#REF!)&gt;=#REF!,MIN(#REF!,#REF!)&lt;#REF!))</formula>
    </cfRule>
    <cfRule type="expression" dxfId="37" priority="39">
      <formula>AND(#REF!&gt;=#REF!,#REF!&lt;#REF!)</formula>
    </cfRule>
    <cfRule type="expression" dxfId="36" priority="40" stopIfTrue="1">
      <formula>AND(#REF!&gt;=#REF!,#REF!&lt;#REF!)</formula>
    </cfRule>
  </conditionalFormatting>
  <conditionalFormatting sqref="E60:E62">
    <cfRule type="expression" dxfId="35" priority="33">
      <formula>AND(TODAY()&gt;=#REF!,TODAY()&lt;#REF!)</formula>
    </cfRule>
  </conditionalFormatting>
  <conditionalFormatting sqref="E60:E62">
    <cfRule type="expression" dxfId="34" priority="34" stopIfTrue="1">
      <formula>NOT(AND(MAX(#REF!,#REF!)&gt;=#REF!,MIN(#REF!,#REF!)&lt;#REF!))</formula>
    </cfRule>
    <cfRule type="expression" dxfId="33" priority="35">
      <formula>AND(#REF!&gt;=#REF!,#REF!&lt;#REF!)</formula>
    </cfRule>
    <cfRule type="expression" dxfId="32" priority="36" stopIfTrue="1">
      <formula>AND(#REF!&gt;=#REF!,#REF!&lt;#REF!)</formula>
    </cfRule>
  </conditionalFormatting>
  <conditionalFormatting sqref="E71">
    <cfRule type="expression" dxfId="31" priority="29">
      <formula>AND(TODAY()&gt;=#REF!,TODAY()&lt;#REF!)</formula>
    </cfRule>
  </conditionalFormatting>
  <conditionalFormatting sqref="E71">
    <cfRule type="expression" dxfId="30" priority="30" stopIfTrue="1">
      <formula>NOT(AND(MAX(#REF!,#REF!)&gt;=#REF!,MIN(#REF!,#REF!)&lt;#REF!))</formula>
    </cfRule>
    <cfRule type="expression" dxfId="29" priority="31">
      <formula>AND(#REF!&gt;=#REF!,#REF!&lt;#REF!)</formula>
    </cfRule>
    <cfRule type="expression" dxfId="28" priority="32" stopIfTrue="1">
      <formula>AND(#REF!&gt;=#REF!,#REF!&lt;#REF!)</formula>
    </cfRule>
  </conditionalFormatting>
  <conditionalFormatting sqref="E66">
    <cfRule type="expression" dxfId="27" priority="25">
      <formula>AND(TODAY()&gt;=#REF!,TODAY()&lt;#REF!)</formula>
    </cfRule>
  </conditionalFormatting>
  <conditionalFormatting sqref="E66">
    <cfRule type="expression" dxfId="26" priority="26" stopIfTrue="1">
      <formula>NOT(AND(MAX(#REF!,#REF!)&gt;=#REF!,MIN(#REF!,#REF!)&lt;#REF!))</formula>
    </cfRule>
    <cfRule type="expression" dxfId="25" priority="27">
      <formula>AND(#REF!&gt;=#REF!,#REF!&lt;#REF!)</formula>
    </cfRule>
    <cfRule type="expression" dxfId="24" priority="28" stopIfTrue="1">
      <formula>AND(#REF!&gt;=#REF!,#REF!&lt;#REF!)</formula>
    </cfRule>
  </conditionalFormatting>
  <conditionalFormatting sqref="E70">
    <cfRule type="expression" dxfId="23" priority="21">
      <formula>AND(TODAY()&gt;=#REF!,TODAY()&lt;#REF!)</formula>
    </cfRule>
  </conditionalFormatting>
  <conditionalFormatting sqref="E70">
    <cfRule type="expression" dxfId="22" priority="22" stopIfTrue="1">
      <formula>NOT(AND(MAX(#REF!,#REF!)&gt;=#REF!,MIN(#REF!,#REF!)&lt;#REF!))</formula>
    </cfRule>
    <cfRule type="expression" dxfId="21" priority="23">
      <formula>AND(#REF!&gt;=#REF!,#REF!&lt;#REF!)</formula>
    </cfRule>
    <cfRule type="expression" dxfId="20" priority="24" stopIfTrue="1">
      <formula>AND(#REF!&gt;=#REF!,#REF!&lt;#REF!)</formula>
    </cfRule>
  </conditionalFormatting>
  <conditionalFormatting sqref="E67:E69">
    <cfRule type="expression" dxfId="19" priority="17">
      <formula>AND(TODAY()&gt;=#REF!,TODAY()&lt;#REF!)</formula>
    </cfRule>
  </conditionalFormatting>
  <conditionalFormatting sqref="E67:E69">
    <cfRule type="expression" dxfId="18" priority="18" stopIfTrue="1">
      <formula>NOT(AND(MAX(#REF!,#REF!)&gt;=#REF!,MIN(#REF!,#REF!)&lt;#REF!))</formula>
    </cfRule>
    <cfRule type="expression" dxfId="17" priority="19">
      <formula>AND(#REF!&gt;=#REF!,#REF!&lt;#REF!)</formula>
    </cfRule>
    <cfRule type="expression" dxfId="16" priority="20" stopIfTrue="1">
      <formula>AND(#REF!&gt;=#REF!,#REF!&lt;#REF!)</formula>
    </cfRule>
  </conditionalFormatting>
  <conditionalFormatting sqref="E79">
    <cfRule type="expression" dxfId="15" priority="13">
      <formula>AND(TODAY()&gt;=#REF!,TODAY()&lt;#REF!)</formula>
    </cfRule>
  </conditionalFormatting>
  <conditionalFormatting sqref="E79">
    <cfRule type="expression" dxfId="14" priority="14" stopIfTrue="1">
      <formula>NOT(AND(MAX(#REF!,#REF!)&gt;=#REF!,MIN(#REF!,#REF!)&lt;#REF!))</formula>
    </cfRule>
    <cfRule type="expression" dxfId="13" priority="15">
      <formula>AND(#REF!&gt;=#REF!,#REF!&lt;#REF!)</formula>
    </cfRule>
    <cfRule type="expression" dxfId="12" priority="16" stopIfTrue="1">
      <formula>AND(#REF!&gt;=#REF!,#REF!&lt;#REF!)</formula>
    </cfRule>
  </conditionalFormatting>
  <conditionalFormatting sqref="E74">
    <cfRule type="expression" dxfId="11" priority="9">
      <formula>AND(TODAY()&gt;=#REF!,TODAY()&lt;#REF!)</formula>
    </cfRule>
  </conditionalFormatting>
  <conditionalFormatting sqref="E74">
    <cfRule type="expression" dxfId="10" priority="10" stopIfTrue="1">
      <formula>NOT(AND(MAX(#REF!,#REF!)&gt;=#REF!,MIN(#REF!,#REF!)&lt;#REF!))</formula>
    </cfRule>
    <cfRule type="expression" dxfId="9" priority="11">
      <formula>AND(#REF!&gt;=#REF!,#REF!&lt;#REF!)</formula>
    </cfRule>
    <cfRule type="expression" dxfId="8" priority="12" stopIfTrue="1">
      <formula>AND(#REF!&gt;=#REF!,#REF!&lt;#REF!)</formula>
    </cfRule>
  </conditionalFormatting>
  <conditionalFormatting sqref="E78">
    <cfRule type="expression" dxfId="7" priority="5">
      <formula>AND(TODAY()&gt;=#REF!,TODAY()&lt;#REF!)</formula>
    </cfRule>
  </conditionalFormatting>
  <conditionalFormatting sqref="E78">
    <cfRule type="expression" dxfId="6" priority="6" stopIfTrue="1">
      <formula>NOT(AND(MAX(#REF!,#REF!)&gt;=#REF!,MIN(#REF!,#REF!)&lt;#REF!))</formula>
    </cfRule>
    <cfRule type="expression" dxfId="5" priority="7">
      <formula>AND(#REF!&gt;=#REF!,#REF!&lt;#REF!)</formula>
    </cfRule>
    <cfRule type="expression" dxfId="4" priority="8" stopIfTrue="1">
      <formula>AND(#REF!&gt;=#REF!,#REF!&lt;#REF!)</formula>
    </cfRule>
  </conditionalFormatting>
  <conditionalFormatting sqref="E75:E77">
    <cfRule type="expression" dxfId="3" priority="1">
      <formula>AND(TODAY()&gt;=#REF!,TODAY()&lt;#REF!)</formula>
    </cfRule>
  </conditionalFormatting>
  <conditionalFormatting sqref="E75:E77">
    <cfRule type="expression" dxfId="2" priority="2" stopIfTrue="1">
      <formula>NOT(AND(MAX(#REF!,#REF!)&gt;=#REF!,MIN(#REF!,#REF!)&lt;#REF!))</formula>
    </cfRule>
    <cfRule type="expression" dxfId="1" priority="3">
      <formula>AND(#REF!&gt;=#REF!,#REF!&lt;#REF!)</formula>
    </cfRule>
    <cfRule type="expression" dxfId="0"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4" manualBreakCount="4">
    <brk id="21" max="16383" man="1"/>
    <brk id="39" max="16383" man="1"/>
    <brk id="54" max="16383" man="1"/>
    <brk id="7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2020-2021</vt:lpstr>
      <vt:lpstr>2021-2022</vt:lpstr>
      <vt:lpstr>2022-2023</vt:lpstr>
      <vt:lpstr>2023-2024</vt:lpstr>
      <vt:lpstr>2024-2025</vt:lpstr>
      <vt:lpstr>5-Year Summary</vt:lpstr>
      <vt:lpstr>'2020-2021'!Print_Area</vt:lpstr>
      <vt:lpstr>'2021-2022'!Print_Area</vt:lpstr>
      <vt:lpstr>'2022-2023'!Print_Area</vt:lpstr>
      <vt:lpstr>'2023-2024'!Print_Area</vt:lpstr>
      <vt:lpstr>'2024-2025'!Print_Area</vt:lpstr>
      <vt:lpstr>'5-Year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Planner Template</dc:title>
  <dc:creator>Vertex42.com</dc:creator>
  <dc:description>(c) 2017 Vertex42 LLC. All Rights Reserved.</dc:description>
  <cp:lastModifiedBy>Hruby, Kimberly R.</cp:lastModifiedBy>
  <cp:lastPrinted>2020-03-09T17:44:11Z</cp:lastPrinted>
  <dcterms:created xsi:type="dcterms:W3CDTF">2017-01-09T18:01:51Z</dcterms:created>
  <dcterms:modified xsi:type="dcterms:W3CDTF">2024-05-17T22:00:57Z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2017 Vertex42 LLC</vt:lpwstr>
  </property>
  <property fmtid="{D5CDD505-2E9C-101B-9397-08002B2CF9AE}" pid="3" name="Version">
    <vt:lpwstr>1.0.0</vt:lpwstr>
  </property>
</Properties>
</file>