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C:\DHS-Web\services\disabilities\docs\"/>
    </mc:Choice>
  </mc:AlternateContent>
  <xr:revisionPtr revIDLastSave="0" documentId="8_{84390D60-4E33-4F61-99E5-26993D676B82}" xr6:coauthVersionLast="46" xr6:coauthVersionMax="46" xr10:uidLastSave="{00000000-0000-0000-0000-000000000000}"/>
  <bookViews>
    <workbookView xWindow="22932" yWindow="-108" windowWidth="23256" windowHeight="12576" tabRatio="919" firstSheet="18" activeTab="38" xr2:uid="{00000000-000D-0000-FFFF-FFFF00000000}"/>
  </bookViews>
  <sheets>
    <sheet name="Instr" sheetId="219" r:id="rId1"/>
    <sheet name="Cklist" sheetId="71" r:id="rId2"/>
    <sheet name="Sch A" sheetId="72" r:id="rId3"/>
    <sheet name="Sch B-1 I" sheetId="74" r:id="rId4"/>
    <sheet name="Sch B-1 R" sheetId="182" r:id="rId5"/>
    <sheet name="Sch B-1 D" sheetId="183" r:id="rId6"/>
    <sheet name="Sch B-2" sheetId="213" r:id="rId7"/>
    <sheet name="Sch C" sheetId="218" state="hidden" r:id="rId8"/>
    <sheet name="Sch C-1" sheetId="82" r:id="rId9"/>
    <sheet name="Sch C-2" sheetId="116" r:id="rId10"/>
    <sheet name="Sch C-3" sheetId="160" r:id="rId11"/>
    <sheet name="Sch C-3-I" sheetId="184" r:id="rId12"/>
    <sheet name="Sch C-3-I (1)" sheetId="198" r:id="rId13"/>
    <sheet name="Sch C-3-I (2)" sheetId="187" r:id="rId14"/>
    <sheet name="Sch C-3-I (3)" sheetId="188" r:id="rId15"/>
    <sheet name="Sch C-3-I (4)" sheetId="189" r:id="rId16"/>
    <sheet name="Sch C-3-I (5)" sheetId="191" r:id="rId17"/>
    <sheet name="Sch C-3-I (6)" sheetId="192" r:id="rId18"/>
    <sheet name="Sch C-3-I (7)" sheetId="193" r:id="rId19"/>
    <sheet name="Sch C-3-I (8)" sheetId="194" r:id="rId20"/>
    <sheet name="Sch C-3-I (9)" sheetId="196" r:id="rId21"/>
    <sheet name="Sch C-3-I (10)" sheetId="197" r:id="rId22"/>
    <sheet name="Sch C-3-R" sheetId="185" r:id="rId23"/>
    <sheet name="Sch C-3-D" sheetId="186" r:id="rId24"/>
    <sheet name="Sch C-4" sheetId="86" r:id="rId25"/>
    <sheet name="Sch C-5" sheetId="87" r:id="rId26"/>
    <sheet name="Sch C-6" sheetId="88" r:id="rId27"/>
    <sheet name="Sch C-7" sheetId="217" r:id="rId28"/>
    <sheet name="Sch D" sheetId="90" r:id="rId29"/>
    <sheet name="Sch D-1" sheetId="94" r:id="rId30"/>
    <sheet name="Sch E" sheetId="100" r:id="rId31"/>
    <sheet name="Sch F" sheetId="101" r:id="rId32"/>
    <sheet name="Sch H-1" sheetId="104" r:id="rId33"/>
    <sheet name="Sch H-2" sheetId="105" r:id="rId34"/>
    <sheet name="Sch I-1" sheetId="220" r:id="rId35"/>
    <sheet name="Sch I-2" sheetId="107" r:id="rId36"/>
    <sheet name="Sch J" sheetId="108" r:id="rId37"/>
    <sheet name="Sch K" sheetId="109" r:id="rId38"/>
    <sheet name="Sch L" sheetId="110" r:id="rId39"/>
  </sheets>
  <definedNames>
    <definedName name="_xlnm.Print_Area" localSheetId="0">Instr!$A$1:$B$157</definedName>
    <definedName name="_xlnm.Print_Area" localSheetId="6">'Sch B-2'!$A$1:$G$17</definedName>
    <definedName name="_xlnm.Print_Area" localSheetId="7">'Sch C'!$A$1:$P$32</definedName>
    <definedName name="_xlnm.Print_Area" localSheetId="14">'Sch C-3-I (3)'!$C$1:$L$72</definedName>
    <definedName name="_xlnm.Print_Area" localSheetId="15">'Sch C-3-I (4)'!$C$1:$L$72</definedName>
    <definedName name="_xlnm.Print_Area" localSheetId="24">'Sch C-4'!$A$1:$F$35</definedName>
    <definedName name="_xlnm.Print_Area" localSheetId="25">'Sch C-5'!$A$1:$F$32</definedName>
    <definedName name="_xlnm.Print_Area" localSheetId="26">'Sch C-6'!$A$1:$F$38</definedName>
    <definedName name="_xlnm.Print_Area" localSheetId="27">'Sch C-7'!$A$1:$F$33</definedName>
    <definedName name="_xlnm.Print_Area" localSheetId="28">'Sch D'!$A$1:$H$47</definedName>
    <definedName name="_xlnm.Print_Area" localSheetId="29">'Sch D-1'!$A$1:$F$146</definedName>
    <definedName name="_xlnm.Print_Area" localSheetId="30">'Sch E'!$A$1:$G$35</definedName>
    <definedName name="_xlnm.Print_Area" localSheetId="31">'Sch F'!$A$1:$H$59</definedName>
    <definedName name="_xlnm.Print_Area" localSheetId="32">'Sch H-1'!$A$1:$G$40</definedName>
    <definedName name="_xlnm.Print_Area" localSheetId="33">'Sch H-2'!$A$1:$H$44</definedName>
    <definedName name="_xlnm.Print_Area" localSheetId="34">'Sch I-1'!$A$1:$H$42</definedName>
    <definedName name="_xlnm.Print_Area" localSheetId="35">'Sch I-2'!$A$1:$H$42</definedName>
    <definedName name="_xlnm.Print_Area" localSheetId="36">'Sch J'!$A$1:$G$38</definedName>
    <definedName name="_xlnm.Print_Area" localSheetId="37">'Sch K'!$A$1:$F$44</definedName>
    <definedName name="_xlnm.Print_Area" localSheetId="38">'Sch L'!$A$1:$H$37</definedName>
    <definedName name="_xlnm.Print_Titles" localSheetId="0">Instr!$1:$4</definedName>
    <definedName name="_xlnm.Print_Titles" localSheetId="5">'Sch B-1 D'!$A:$A,'Sch B-1 D'!$1:$6</definedName>
    <definedName name="_xlnm.Print_Titles" localSheetId="3">'Sch B-1 I'!$1:$6</definedName>
    <definedName name="_xlnm.Print_Titles" localSheetId="8">'Sch C-1'!$A:$A</definedName>
    <definedName name="_xlnm.Print_Titles" localSheetId="14">'Sch C-3-I (3)'!$A:$B</definedName>
    <definedName name="_xlnm.Print_Titles" localSheetId="15">'Sch C-3-I (4)'!$A:$B</definedName>
    <definedName name="_xlnm.Print_Titles" localSheetId="29">'Sch D-1'!$1:$7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220" l="1"/>
  <c r="F5" i="220"/>
  <c r="E3" i="220"/>
  <c r="E22" i="160"/>
  <c r="E22" i="184"/>
  <c r="H22" i="184"/>
  <c r="H23" i="184"/>
  <c r="H24" i="184"/>
  <c r="H25" i="184"/>
  <c r="H44" i="184"/>
  <c r="O11" i="183" l="1"/>
  <c r="O19" i="183" l="1"/>
  <c r="O20" i="183"/>
  <c r="O21" i="183"/>
  <c r="O22" i="183"/>
  <c r="O12" i="183"/>
  <c r="O13" i="183"/>
  <c r="O14" i="183"/>
  <c r="O15" i="183"/>
  <c r="O16" i="183"/>
  <c r="O17" i="183"/>
  <c r="O18" i="183"/>
  <c r="L63" i="160" l="1"/>
  <c r="C63" i="160" s="1"/>
  <c r="K64" i="185"/>
  <c r="K63" i="185"/>
  <c r="K63" i="186"/>
  <c r="C26" i="198" l="1"/>
  <c r="G15" i="108" l="1"/>
  <c r="F15" i="108"/>
  <c r="F11" i="108"/>
  <c r="E11" i="108"/>
  <c r="C10" i="183"/>
  <c r="N23" i="183"/>
  <c r="M23" i="183"/>
  <c r="D10" i="183"/>
  <c r="L10" i="183" l="1"/>
  <c r="K10" i="183"/>
  <c r="J10" i="183"/>
  <c r="I10" i="183"/>
  <c r="H10" i="183"/>
  <c r="G10" i="183"/>
  <c r="F10" i="183"/>
  <c r="E10" i="183"/>
  <c r="D23" i="183"/>
  <c r="G30" i="218" s="1"/>
  <c r="E23" i="183"/>
  <c r="H30" i="218" s="1"/>
  <c r="F23" i="183"/>
  <c r="I30" i="218" s="1"/>
  <c r="G23" i="183"/>
  <c r="J30" i="218" s="1"/>
  <c r="H23" i="183"/>
  <c r="K30" i="218" s="1"/>
  <c r="I23" i="183"/>
  <c r="L30" i="218" s="1"/>
  <c r="J23" i="183"/>
  <c r="M30" i="218" s="1"/>
  <c r="K23" i="183"/>
  <c r="N30" i="218" s="1"/>
  <c r="L23" i="183"/>
  <c r="O30" i="218" s="1"/>
  <c r="C17" i="218"/>
  <c r="C9" i="218"/>
  <c r="C10" i="218"/>
  <c r="C11" i="218"/>
  <c r="C12" i="218"/>
  <c r="C13" i="218"/>
  <c r="C14" i="218"/>
  <c r="C15" i="218"/>
  <c r="C16" i="218"/>
  <c r="C8" i="218"/>
  <c r="O2" i="218"/>
  <c r="N2" i="218"/>
  <c r="M2" i="218"/>
  <c r="L2" i="218"/>
  <c r="K2" i="218"/>
  <c r="J2" i="218"/>
  <c r="I2" i="218"/>
  <c r="H2" i="218"/>
  <c r="G2" i="218"/>
  <c r="F2" i="218"/>
  <c r="E39" i="184" l="1"/>
  <c r="E37" i="184"/>
  <c r="E37" i="160" s="1"/>
  <c r="E33" i="184"/>
  <c r="E34" i="184"/>
  <c r="E35" i="184"/>
  <c r="E24" i="184"/>
  <c r="E23" i="184"/>
  <c r="E21" i="184"/>
  <c r="E21" i="160" s="1"/>
  <c r="E19" i="184"/>
  <c r="E18" i="184"/>
  <c r="E18" i="160" s="1"/>
  <c r="E16" i="184"/>
  <c r="E15" i="184"/>
  <c r="E12" i="184"/>
  <c r="E13" i="184"/>
  <c r="E10" i="184"/>
  <c r="E59" i="184" s="1"/>
  <c r="B14" i="108"/>
  <c r="E40" i="90" l="1"/>
  <c r="C40" i="82" s="1"/>
  <c r="E41" i="90"/>
  <c r="C41" i="82" s="1"/>
  <c r="E42" i="90"/>
  <c r="C42" i="82" s="1"/>
  <c r="E43" i="90"/>
  <c r="C43" i="82" s="1"/>
  <c r="E44" i="90"/>
  <c r="C44" i="82" s="1"/>
  <c r="E38" i="90"/>
  <c r="K63" i="188" l="1"/>
  <c r="C20" i="186"/>
  <c r="C20" i="185"/>
  <c r="C20" i="197"/>
  <c r="C20" i="198"/>
  <c r="C20" i="187"/>
  <c r="C19" i="194"/>
  <c r="C20" i="194"/>
  <c r="C20" i="188"/>
  <c r="C20" i="189"/>
  <c r="C20" i="191"/>
  <c r="C20" i="192"/>
  <c r="C20" i="193"/>
  <c r="D60" i="196"/>
  <c r="C20" i="196"/>
  <c r="C19" i="196"/>
  <c r="G17" i="104"/>
  <c r="G18" i="104" s="1"/>
  <c r="D88" i="94" s="1"/>
  <c r="F43" i="82"/>
  <c r="F40" i="82"/>
  <c r="F14" i="82"/>
  <c r="E46" i="90"/>
  <c r="C46" i="82" s="1"/>
  <c r="E12" i="90"/>
  <c r="C11" i="82" s="1"/>
  <c r="E13" i="90"/>
  <c r="C12" i="82" s="1"/>
  <c r="E15" i="90"/>
  <c r="C14" i="82" s="1"/>
  <c r="E16" i="90"/>
  <c r="C15" i="82" s="1"/>
  <c r="E17" i="90"/>
  <c r="C16" i="82" s="1"/>
  <c r="E19" i="90"/>
  <c r="C18" i="82" s="1"/>
  <c r="E20" i="90"/>
  <c r="C19" i="82" s="1"/>
  <c r="E21" i="90"/>
  <c r="C20" i="82" s="1"/>
  <c r="E24" i="90"/>
  <c r="C23" i="82" s="1"/>
  <c r="E25" i="90"/>
  <c r="C24" i="82" s="1"/>
  <c r="E26" i="90"/>
  <c r="C25" i="82" s="1"/>
  <c r="E27" i="90"/>
  <c r="C26" i="82" s="1"/>
  <c r="E29" i="90"/>
  <c r="C28" i="82" s="1"/>
  <c r="E30" i="90"/>
  <c r="C29" i="82" s="1"/>
  <c r="E31" i="90"/>
  <c r="C30" i="82" s="1"/>
  <c r="E32" i="90"/>
  <c r="C31" i="82" s="1"/>
  <c r="E34" i="90"/>
  <c r="C34" i="82" s="1"/>
  <c r="E35" i="90"/>
  <c r="C35" i="82" s="1"/>
  <c r="E36" i="90"/>
  <c r="C36" i="82" s="1"/>
  <c r="E37" i="90"/>
  <c r="C37" i="82" s="1"/>
  <c r="C38" i="82"/>
  <c r="D4" i="218" l="1"/>
  <c r="C4" i="218" s="1"/>
  <c r="E11" i="90"/>
  <c r="E47" i="90" l="1"/>
  <c r="C10" i="82"/>
  <c r="F10" i="82"/>
  <c r="F47" i="82" s="1"/>
  <c r="B34" i="82"/>
  <c r="B23" i="82"/>
  <c r="F11" i="82"/>
  <c r="C47" i="82" l="1"/>
  <c r="B22" i="86" l="1"/>
  <c r="D11" i="116"/>
  <c r="B8" i="108"/>
  <c r="F46" i="82" l="1"/>
  <c r="F34" i="82"/>
  <c r="F31" i="82"/>
  <c r="F30" i="82"/>
  <c r="F29" i="82"/>
  <c r="F28" i="82"/>
  <c r="F26" i="82"/>
  <c r="F25" i="82"/>
  <c r="F24" i="82"/>
  <c r="F23" i="82"/>
  <c r="F18" i="82"/>
  <c r="G62" i="160" l="1"/>
  <c r="F62" i="160"/>
  <c r="H61" i="160"/>
  <c r="B19" i="82" s="1"/>
  <c r="G61" i="160"/>
  <c r="F61" i="160"/>
  <c r="E61" i="160"/>
  <c r="E12" i="100" l="1"/>
  <c r="AR22" i="74" l="1"/>
  <c r="AQ22" i="74"/>
  <c r="AP22" i="74"/>
  <c r="AR21" i="74"/>
  <c r="AQ21" i="74"/>
  <c r="AP21" i="74"/>
  <c r="AR20" i="74"/>
  <c r="AQ20" i="74"/>
  <c r="AP20" i="74"/>
  <c r="AR19" i="74"/>
  <c r="AQ19" i="74"/>
  <c r="AP19" i="74"/>
  <c r="AR18" i="74"/>
  <c r="AQ18" i="74"/>
  <c r="AP18" i="74"/>
  <c r="AR17" i="74"/>
  <c r="AQ17" i="74"/>
  <c r="AP17" i="74"/>
  <c r="AR16" i="74"/>
  <c r="AQ16" i="74"/>
  <c r="AP16" i="74"/>
  <c r="AR15" i="74"/>
  <c r="AQ15" i="74"/>
  <c r="AP15" i="74"/>
  <c r="AR14" i="74"/>
  <c r="AQ14" i="74"/>
  <c r="AP14" i="74"/>
  <c r="AR13" i="74"/>
  <c r="AQ13" i="74"/>
  <c r="AP13" i="74"/>
  <c r="AR12" i="74"/>
  <c r="AQ12" i="74"/>
  <c r="AP12" i="74"/>
  <c r="AR11" i="74"/>
  <c r="AQ11" i="74"/>
  <c r="AP11" i="74"/>
  <c r="AJ23" i="74"/>
  <c r="AI23" i="74"/>
  <c r="AH23" i="74"/>
  <c r="AK22" i="74"/>
  <c r="AK21" i="74"/>
  <c r="AK20" i="74"/>
  <c r="AK19" i="74"/>
  <c r="AK18" i="74"/>
  <c r="AK17" i="74"/>
  <c r="AK16" i="74"/>
  <c r="AK15" i="74"/>
  <c r="AK14" i="74"/>
  <c r="AK13" i="74"/>
  <c r="AK12" i="74"/>
  <c r="AK11" i="74"/>
  <c r="AF23" i="74"/>
  <c r="AE23" i="74"/>
  <c r="AD23" i="74"/>
  <c r="AG22" i="74"/>
  <c r="AG21" i="74"/>
  <c r="AG20" i="74"/>
  <c r="AG19" i="74"/>
  <c r="AG18" i="74"/>
  <c r="AG17" i="74"/>
  <c r="AG16" i="74"/>
  <c r="AG15" i="74"/>
  <c r="AG14" i="74"/>
  <c r="AG13" i="74"/>
  <c r="AG12" i="74"/>
  <c r="AG11" i="74"/>
  <c r="AB23" i="74"/>
  <c r="AA23" i="74"/>
  <c r="Z23" i="74"/>
  <c r="AC22" i="74"/>
  <c r="AC21" i="74"/>
  <c r="AC20" i="74"/>
  <c r="AC19" i="74"/>
  <c r="AC18" i="74"/>
  <c r="AC17" i="74"/>
  <c r="AC16" i="74"/>
  <c r="AC15" i="74"/>
  <c r="AC14" i="74"/>
  <c r="AC13" i="74"/>
  <c r="AC12" i="74"/>
  <c r="AC11" i="74"/>
  <c r="X23" i="74"/>
  <c r="W23" i="74"/>
  <c r="V23" i="74"/>
  <c r="Y22" i="74"/>
  <c r="Y21" i="74"/>
  <c r="Y20" i="74"/>
  <c r="Y19" i="74"/>
  <c r="Y18" i="74"/>
  <c r="Y17" i="74"/>
  <c r="Y16" i="74"/>
  <c r="Y15" i="74"/>
  <c r="Y14" i="74"/>
  <c r="Y13" i="74"/>
  <c r="Y12" i="74"/>
  <c r="Y11" i="74"/>
  <c r="T23" i="74"/>
  <c r="S23" i="74"/>
  <c r="R23" i="74"/>
  <c r="U22" i="74"/>
  <c r="U21" i="74"/>
  <c r="U20" i="74"/>
  <c r="U19" i="74"/>
  <c r="U18" i="74"/>
  <c r="U17" i="74"/>
  <c r="U16" i="74"/>
  <c r="U15" i="74"/>
  <c r="U14" i="74"/>
  <c r="U13" i="74"/>
  <c r="U12" i="74"/>
  <c r="U11" i="74"/>
  <c r="P23" i="74"/>
  <c r="O23" i="74"/>
  <c r="N23" i="74"/>
  <c r="Q22" i="74"/>
  <c r="Q21" i="74"/>
  <c r="Q20" i="74"/>
  <c r="Q19" i="74"/>
  <c r="Q18" i="74"/>
  <c r="Q17" i="74"/>
  <c r="Q16" i="74"/>
  <c r="Q15" i="74"/>
  <c r="Q14" i="74"/>
  <c r="Q13" i="74"/>
  <c r="Q12" i="74"/>
  <c r="Q11" i="74"/>
  <c r="L23" i="74"/>
  <c r="K23" i="74"/>
  <c r="J23" i="74"/>
  <c r="M22" i="74"/>
  <c r="M21" i="74"/>
  <c r="M20" i="74"/>
  <c r="M19" i="74"/>
  <c r="M18" i="74"/>
  <c r="M17" i="74"/>
  <c r="M16" i="74"/>
  <c r="M15" i="74"/>
  <c r="M14" i="74"/>
  <c r="M13" i="74"/>
  <c r="M12" i="74"/>
  <c r="M11" i="74"/>
  <c r="M23" i="74" l="1"/>
  <c r="H29" i="218" s="1"/>
  <c r="AK23" i="74"/>
  <c r="N29" i="218" s="1"/>
  <c r="AG23" i="74"/>
  <c r="M29" i="218" s="1"/>
  <c r="AC23" i="74"/>
  <c r="L29" i="218" s="1"/>
  <c r="Y23" i="74"/>
  <c r="K29" i="218" s="1"/>
  <c r="U23" i="74"/>
  <c r="J29" i="218" s="1"/>
  <c r="Q23" i="74"/>
  <c r="I29" i="218" s="1"/>
  <c r="E44" i="184"/>
  <c r="C49" i="197"/>
  <c r="D51" i="184"/>
  <c r="D61" i="160"/>
  <c r="D62" i="160"/>
  <c r="B26" i="82" s="1"/>
  <c r="D60" i="160"/>
  <c r="B25" i="82" s="1"/>
  <c r="C13" i="186" l="1"/>
  <c r="C12" i="186"/>
  <c r="C11" i="186"/>
  <c r="C10" i="186"/>
  <c r="H3" i="198"/>
  <c r="H3" i="187" s="1"/>
  <c r="H3" i="188" s="1"/>
  <c r="H3" i="189" s="1"/>
  <c r="H3" i="191" s="1"/>
  <c r="H3" i="192" s="1"/>
  <c r="H3" i="193" s="1"/>
  <c r="H3" i="194" s="1"/>
  <c r="H3" i="196" s="1"/>
  <c r="H3" i="197" s="1"/>
  <c r="H3" i="185" s="1"/>
  <c r="H3" i="186" s="1"/>
  <c r="K63" i="189"/>
  <c r="K63" i="198"/>
  <c r="K64" i="198"/>
  <c r="K64" i="184"/>
  <c r="C59" i="186" l="1"/>
  <c r="H59" i="160" l="1"/>
  <c r="H3" i="184"/>
  <c r="F44" i="82" l="1"/>
  <c r="F42" i="82"/>
  <c r="F41" i="82"/>
  <c r="F38" i="82"/>
  <c r="F37" i="82"/>
  <c r="F36" i="82"/>
  <c r="F35" i="82"/>
  <c r="F20" i="82"/>
  <c r="F19" i="82"/>
  <c r="F16" i="82"/>
  <c r="F15" i="82"/>
  <c r="F12" i="82"/>
  <c r="M22" i="116"/>
  <c r="M24" i="116"/>
  <c r="M26" i="116"/>
  <c r="M28" i="116"/>
  <c r="M30" i="116"/>
  <c r="M32" i="116"/>
  <c r="M34" i="116"/>
  <c r="M36" i="116"/>
  <c r="M38" i="116"/>
  <c r="M40" i="116"/>
  <c r="M42" i="116"/>
  <c r="M44" i="116"/>
  <c r="M46" i="116"/>
  <c r="M48" i="116"/>
  <c r="M20" i="116"/>
  <c r="D45" i="116"/>
  <c r="G46" i="116" s="1"/>
  <c r="F38" i="88"/>
  <c r="F9" i="217" s="1"/>
  <c r="F33" i="217" s="1"/>
  <c r="E28" i="86"/>
  <c r="H10" i="110"/>
  <c r="H13" i="110" s="1"/>
  <c r="F18" i="109"/>
  <c r="D18" i="109"/>
  <c r="C18" i="109"/>
  <c r="C15" i="108"/>
  <c r="B13" i="108"/>
  <c r="B12" i="108"/>
  <c r="G11" i="108"/>
  <c r="D11" i="108"/>
  <c r="C11" i="108"/>
  <c r="F53" i="101"/>
  <c r="H46" i="101"/>
  <c r="H33" i="101"/>
  <c r="H20" i="101"/>
  <c r="C36" i="160"/>
  <c r="G8" i="100" s="1"/>
  <c r="G13" i="100" s="1"/>
  <c r="F5" i="213"/>
  <c r="D5" i="213"/>
  <c r="C3" i="213"/>
  <c r="H3" i="160"/>
  <c r="D39" i="116"/>
  <c r="D41" i="116"/>
  <c r="D43" i="116"/>
  <c r="D47" i="116"/>
  <c r="D13" i="116"/>
  <c r="D15" i="116"/>
  <c r="D17" i="116"/>
  <c r="D19" i="116"/>
  <c r="D21" i="116"/>
  <c r="D23" i="116"/>
  <c r="D25" i="116"/>
  <c r="D27" i="116"/>
  <c r="D29" i="116"/>
  <c r="D31" i="116"/>
  <c r="D33" i="116"/>
  <c r="D35" i="116"/>
  <c r="D37" i="116"/>
  <c r="D9" i="116"/>
  <c r="B15" i="108" l="1"/>
  <c r="L46" i="116"/>
  <c r="K46" i="116"/>
  <c r="H47" i="101"/>
  <c r="E46" i="116"/>
  <c r="D46" i="116" s="1"/>
  <c r="H46" i="116"/>
  <c r="J46" i="116"/>
  <c r="F46" i="116"/>
  <c r="I46" i="116"/>
  <c r="C17" i="72" l="1"/>
  <c r="F24" i="72"/>
  <c r="E24" i="72"/>
  <c r="D24" i="72"/>
  <c r="F6" i="217" l="1"/>
  <c r="D6" i="217"/>
  <c r="C18" i="86" l="1"/>
  <c r="E39" i="160" l="1"/>
  <c r="J39" i="184"/>
  <c r="J39" i="160" s="1"/>
  <c r="I38" i="184"/>
  <c r="I39" i="184"/>
  <c r="I39" i="160" s="1"/>
  <c r="H39" i="184"/>
  <c r="H39" i="160" s="1"/>
  <c r="G39" i="184"/>
  <c r="G39" i="160" s="1"/>
  <c r="F39" i="184"/>
  <c r="F39" i="160" s="1"/>
  <c r="F37" i="184"/>
  <c r="F37" i="160" s="1"/>
  <c r="J60" i="198"/>
  <c r="I60" i="198"/>
  <c r="H60" i="198"/>
  <c r="G60" i="198"/>
  <c r="F60" i="198"/>
  <c r="E60" i="198"/>
  <c r="D60" i="198"/>
  <c r="J60" i="187"/>
  <c r="I60" i="187"/>
  <c r="H60" i="187"/>
  <c r="G60" i="187"/>
  <c r="F60" i="187"/>
  <c r="E60" i="187"/>
  <c r="D60" i="187"/>
  <c r="J60" i="188"/>
  <c r="I60" i="188"/>
  <c r="H60" i="188"/>
  <c r="G60" i="188"/>
  <c r="F60" i="188"/>
  <c r="E60" i="188"/>
  <c r="D60" i="188"/>
  <c r="J60" i="189"/>
  <c r="I60" i="189"/>
  <c r="H60" i="189"/>
  <c r="G60" i="189"/>
  <c r="F60" i="189"/>
  <c r="E60" i="189"/>
  <c r="D60" i="189"/>
  <c r="J60" i="191"/>
  <c r="I60" i="191"/>
  <c r="H60" i="191"/>
  <c r="G60" i="191"/>
  <c r="F60" i="191"/>
  <c r="E60" i="191"/>
  <c r="D60" i="191"/>
  <c r="J60" i="192"/>
  <c r="I60" i="192"/>
  <c r="H60" i="192"/>
  <c r="G60" i="192"/>
  <c r="F60" i="192"/>
  <c r="E60" i="192"/>
  <c r="D60" i="192"/>
  <c r="J60" i="193"/>
  <c r="I60" i="193"/>
  <c r="H60" i="193"/>
  <c r="G60" i="193"/>
  <c r="F60" i="193"/>
  <c r="E60" i="193"/>
  <c r="D60" i="193"/>
  <c r="J60" i="194"/>
  <c r="I60" i="194"/>
  <c r="H60" i="194"/>
  <c r="G60" i="194"/>
  <c r="F60" i="194"/>
  <c r="E60" i="194"/>
  <c r="D60" i="194"/>
  <c r="J60" i="196"/>
  <c r="I60" i="196"/>
  <c r="H60" i="196"/>
  <c r="G60" i="196"/>
  <c r="F60" i="196"/>
  <c r="E60" i="196"/>
  <c r="J60" i="197"/>
  <c r="I60" i="197"/>
  <c r="H60" i="197"/>
  <c r="G60" i="197"/>
  <c r="F60" i="197"/>
  <c r="E60" i="197"/>
  <c r="D60" i="197"/>
  <c r="J60" i="185"/>
  <c r="I60" i="185"/>
  <c r="H60" i="185"/>
  <c r="G60" i="185"/>
  <c r="F60" i="185"/>
  <c r="E60" i="185"/>
  <c r="D60" i="185"/>
  <c r="C39" i="185"/>
  <c r="J60" i="186"/>
  <c r="I60" i="186"/>
  <c r="H60" i="186"/>
  <c r="G60" i="186"/>
  <c r="F60" i="186"/>
  <c r="E60" i="186"/>
  <c r="D60" i="186"/>
  <c r="C37" i="186"/>
  <c r="C38" i="186"/>
  <c r="C38" i="185"/>
  <c r="C37" i="185"/>
  <c r="C39" i="197"/>
  <c r="C38" i="197"/>
  <c r="C37" i="197"/>
  <c r="C39" i="196"/>
  <c r="C38" i="196"/>
  <c r="C37" i="196"/>
  <c r="C39" i="194"/>
  <c r="C38" i="194"/>
  <c r="C37" i="194"/>
  <c r="C39" i="193"/>
  <c r="C38" i="193"/>
  <c r="C37" i="193"/>
  <c r="C39" i="192"/>
  <c r="C38" i="192"/>
  <c r="C37" i="192"/>
  <c r="C39" i="191"/>
  <c r="C38" i="191"/>
  <c r="C37" i="191"/>
  <c r="C39" i="189"/>
  <c r="C38" i="189"/>
  <c r="C37" i="189"/>
  <c r="C39" i="188"/>
  <c r="C38" i="188"/>
  <c r="C37" i="188"/>
  <c r="C39" i="187"/>
  <c r="C38" i="187"/>
  <c r="C37" i="187"/>
  <c r="C39" i="198"/>
  <c r="C38" i="198"/>
  <c r="C37" i="198"/>
  <c r="C37" i="184" l="1"/>
  <c r="C38" i="184"/>
  <c r="C60" i="186"/>
  <c r="C39" i="184"/>
  <c r="C38" i="160"/>
  <c r="C37" i="160"/>
  <c r="C39" i="160"/>
  <c r="C39" i="186"/>
  <c r="C36" i="185" l="1"/>
  <c r="C36" i="186"/>
  <c r="C36" i="197"/>
  <c r="C36" i="196"/>
  <c r="C36" i="194"/>
  <c r="C36" i="193"/>
  <c r="C36" i="192"/>
  <c r="C36" i="191"/>
  <c r="C36" i="189"/>
  <c r="C36" i="188"/>
  <c r="C36" i="187"/>
  <c r="C36" i="198"/>
  <c r="C36" i="184" l="1"/>
  <c r="C55" i="186"/>
  <c r="C56" i="186"/>
  <c r="C57" i="186"/>
  <c r="C58" i="186"/>
  <c r="C54" i="186"/>
  <c r="K64" i="186"/>
  <c r="J63" i="186"/>
  <c r="I63" i="186"/>
  <c r="H63" i="186"/>
  <c r="G63" i="186"/>
  <c r="F63" i="186"/>
  <c r="E63" i="186"/>
  <c r="D63" i="186"/>
  <c r="G62" i="186"/>
  <c r="F62" i="186"/>
  <c r="H61" i="186"/>
  <c r="G61" i="186"/>
  <c r="F61" i="186"/>
  <c r="E61" i="186"/>
  <c r="D61" i="186"/>
  <c r="H59" i="186"/>
  <c r="C55" i="185"/>
  <c r="C56" i="185"/>
  <c r="C57" i="185"/>
  <c r="C58" i="185"/>
  <c r="C54" i="185"/>
  <c r="J63" i="185"/>
  <c r="I63" i="185"/>
  <c r="H63" i="185"/>
  <c r="G63" i="185"/>
  <c r="F63" i="185"/>
  <c r="E63" i="185"/>
  <c r="D63" i="185"/>
  <c r="G62" i="185"/>
  <c r="F62" i="185"/>
  <c r="H61" i="185"/>
  <c r="G61" i="185"/>
  <c r="F61" i="185"/>
  <c r="E61" i="185"/>
  <c r="D61" i="185"/>
  <c r="H59" i="185"/>
  <c r="K64" i="197"/>
  <c r="J64" i="197"/>
  <c r="I64" i="197"/>
  <c r="H64" i="197"/>
  <c r="G64" i="197"/>
  <c r="F64" i="197"/>
  <c r="E64" i="197"/>
  <c r="D64" i="197"/>
  <c r="K63" i="197"/>
  <c r="J63" i="197"/>
  <c r="I63" i="197"/>
  <c r="H63" i="197"/>
  <c r="G63" i="197"/>
  <c r="F63" i="197"/>
  <c r="E63" i="197"/>
  <c r="D63" i="197"/>
  <c r="J62" i="197"/>
  <c r="I62" i="197"/>
  <c r="H62" i="197"/>
  <c r="G62" i="197"/>
  <c r="F62" i="197"/>
  <c r="E62" i="197"/>
  <c r="D62" i="197"/>
  <c r="J61" i="197"/>
  <c r="I61" i="197"/>
  <c r="H61" i="197"/>
  <c r="G61" i="197"/>
  <c r="F61" i="197"/>
  <c r="E61" i="197"/>
  <c r="D61" i="197"/>
  <c r="C60" i="197"/>
  <c r="J59" i="197"/>
  <c r="I59" i="197"/>
  <c r="H59" i="197"/>
  <c r="G59" i="197"/>
  <c r="F59" i="197"/>
  <c r="E59" i="197"/>
  <c r="D59" i="197"/>
  <c r="C58" i="197"/>
  <c r="C57" i="197"/>
  <c r="C56" i="197"/>
  <c r="C55" i="197"/>
  <c r="C54" i="197"/>
  <c r="C52" i="197"/>
  <c r="C51" i="197"/>
  <c r="C50" i="197"/>
  <c r="C48" i="197"/>
  <c r="C47" i="197"/>
  <c r="C46" i="197"/>
  <c r="C45" i="197"/>
  <c r="K64" i="196"/>
  <c r="J64" i="196"/>
  <c r="I64" i="196"/>
  <c r="H64" i="196"/>
  <c r="G64" i="196"/>
  <c r="F64" i="196"/>
  <c r="E64" i="196"/>
  <c r="D64" i="196"/>
  <c r="K63" i="196"/>
  <c r="J63" i="196"/>
  <c r="I63" i="196"/>
  <c r="H63" i="196"/>
  <c r="G63" i="196"/>
  <c r="F63" i="196"/>
  <c r="E63" i="196"/>
  <c r="D63" i="196"/>
  <c r="J62" i="196"/>
  <c r="I62" i="196"/>
  <c r="H62" i="196"/>
  <c r="G62" i="196"/>
  <c r="F62" i="196"/>
  <c r="E62" i="196"/>
  <c r="D62" i="196"/>
  <c r="J61" i="196"/>
  <c r="I61" i="196"/>
  <c r="H61" i="196"/>
  <c r="G61" i="196"/>
  <c r="F61" i="196"/>
  <c r="E61" i="196"/>
  <c r="D61" i="196"/>
  <c r="C60" i="196"/>
  <c r="J59" i="196"/>
  <c r="I59" i="196"/>
  <c r="H59" i="196"/>
  <c r="G59" i="196"/>
  <c r="F59" i="196"/>
  <c r="E59" i="196"/>
  <c r="D59" i="196"/>
  <c r="C58" i="196"/>
  <c r="C57" i="196"/>
  <c r="C56" i="196"/>
  <c r="C55" i="196"/>
  <c r="C54" i="196"/>
  <c r="C52" i="196"/>
  <c r="C51" i="196"/>
  <c r="C50" i="196"/>
  <c r="C49" i="196"/>
  <c r="C48" i="196"/>
  <c r="C47" i="196"/>
  <c r="C46" i="196"/>
  <c r="C45" i="196"/>
  <c r="K64" i="194"/>
  <c r="J64" i="194"/>
  <c r="I64" i="194"/>
  <c r="H64" i="194"/>
  <c r="G64" i="194"/>
  <c r="F64" i="194"/>
  <c r="E64" i="194"/>
  <c r="D64" i="194"/>
  <c r="K63" i="194"/>
  <c r="J63" i="194"/>
  <c r="I63" i="194"/>
  <c r="H63" i="194"/>
  <c r="G63" i="194"/>
  <c r="F63" i="194"/>
  <c r="E63" i="194"/>
  <c r="D63" i="194"/>
  <c r="J62" i="194"/>
  <c r="I62" i="194"/>
  <c r="H62" i="194"/>
  <c r="G62" i="194"/>
  <c r="F62" i="194"/>
  <c r="E62" i="194"/>
  <c r="D62" i="194"/>
  <c r="J61" i="194"/>
  <c r="I61" i="194"/>
  <c r="H61" i="194"/>
  <c r="G61" i="194"/>
  <c r="F61" i="194"/>
  <c r="E61" i="194"/>
  <c r="D61" i="194"/>
  <c r="C60" i="194"/>
  <c r="J59" i="194"/>
  <c r="I59" i="194"/>
  <c r="H59" i="194"/>
  <c r="G59" i="194"/>
  <c r="F59" i="194"/>
  <c r="E59" i="194"/>
  <c r="D59" i="194"/>
  <c r="C58" i="194"/>
  <c r="C57" i="194"/>
  <c r="C56" i="194"/>
  <c r="C55" i="194"/>
  <c r="C54" i="194"/>
  <c r="C52" i="194"/>
  <c r="C51" i="194"/>
  <c r="C50" i="194"/>
  <c r="C49" i="194"/>
  <c r="C48" i="194"/>
  <c r="C47" i="194"/>
  <c r="C46" i="194"/>
  <c r="C45" i="194"/>
  <c r="K64" i="193"/>
  <c r="J64" i="193"/>
  <c r="I64" i="193"/>
  <c r="H64" i="193"/>
  <c r="G64" i="193"/>
  <c r="F64" i="193"/>
  <c r="E64" i="193"/>
  <c r="D64" i="193"/>
  <c r="K63" i="193"/>
  <c r="J63" i="193"/>
  <c r="I63" i="193"/>
  <c r="H63" i="193"/>
  <c r="G63" i="193"/>
  <c r="F63" i="193"/>
  <c r="E63" i="193"/>
  <c r="D63" i="193"/>
  <c r="J62" i="193"/>
  <c r="I62" i="193"/>
  <c r="H62" i="193"/>
  <c r="G62" i="193"/>
  <c r="F62" i="193"/>
  <c r="E62" i="193"/>
  <c r="D62" i="193"/>
  <c r="J61" i="193"/>
  <c r="I61" i="193"/>
  <c r="H61" i="193"/>
  <c r="G61" i="193"/>
  <c r="F61" i="193"/>
  <c r="E61" i="193"/>
  <c r="D61" i="193"/>
  <c r="C60" i="193"/>
  <c r="J59" i="193"/>
  <c r="I59" i="193"/>
  <c r="H59" i="193"/>
  <c r="G59" i="193"/>
  <c r="F59" i="193"/>
  <c r="E59" i="193"/>
  <c r="D59" i="193"/>
  <c r="C58" i="193"/>
  <c r="C57" i="193"/>
  <c r="C56" i="193"/>
  <c r="C55" i="193"/>
  <c r="C54" i="193"/>
  <c r="C52" i="193"/>
  <c r="C51" i="193"/>
  <c r="C50" i="193"/>
  <c r="C49" i="193"/>
  <c r="C48" i="193"/>
  <c r="C47" i="193"/>
  <c r="C46" i="193"/>
  <c r="C45" i="193"/>
  <c r="K64" i="192"/>
  <c r="J64" i="192"/>
  <c r="I64" i="192"/>
  <c r="H64" i="192"/>
  <c r="G64" i="192"/>
  <c r="F64" i="192"/>
  <c r="E64" i="192"/>
  <c r="D64" i="192"/>
  <c r="K63" i="192"/>
  <c r="J63" i="192"/>
  <c r="I63" i="192"/>
  <c r="H63" i="192"/>
  <c r="G63" i="192"/>
  <c r="F63" i="192"/>
  <c r="E63" i="192"/>
  <c r="D63" i="192"/>
  <c r="J62" i="192"/>
  <c r="I62" i="192"/>
  <c r="H62" i="192"/>
  <c r="G62" i="192"/>
  <c r="F62" i="192"/>
  <c r="E62" i="192"/>
  <c r="D62" i="192"/>
  <c r="J61" i="192"/>
  <c r="I61" i="192"/>
  <c r="H61" i="192"/>
  <c r="G61" i="192"/>
  <c r="F61" i="192"/>
  <c r="E61" i="192"/>
  <c r="D61" i="192"/>
  <c r="C60" i="192"/>
  <c r="J59" i="192"/>
  <c r="I59" i="192"/>
  <c r="H59" i="192"/>
  <c r="G59" i="192"/>
  <c r="F59" i="192"/>
  <c r="E59" i="192"/>
  <c r="D59" i="192"/>
  <c r="C58" i="192"/>
  <c r="C57" i="192"/>
  <c r="C56" i="192"/>
  <c r="C55" i="192"/>
  <c r="C54" i="192"/>
  <c r="C52" i="192"/>
  <c r="C51" i="192"/>
  <c r="C50" i="192"/>
  <c r="C49" i="192"/>
  <c r="C48" i="192"/>
  <c r="C47" i="192"/>
  <c r="C46" i="192"/>
  <c r="C45" i="192"/>
  <c r="K64" i="191"/>
  <c r="J64" i="191"/>
  <c r="I64" i="191"/>
  <c r="H64" i="191"/>
  <c r="G64" i="191"/>
  <c r="F64" i="191"/>
  <c r="E64" i="191"/>
  <c r="D64" i="191"/>
  <c r="K63" i="191"/>
  <c r="J63" i="191"/>
  <c r="I63" i="191"/>
  <c r="H63" i="191"/>
  <c r="G63" i="191"/>
  <c r="F63" i="191"/>
  <c r="E63" i="191"/>
  <c r="D63" i="191"/>
  <c r="J62" i="191"/>
  <c r="I62" i="191"/>
  <c r="H62" i="191"/>
  <c r="G62" i="191"/>
  <c r="F62" i="191"/>
  <c r="E62" i="191"/>
  <c r="D62" i="191"/>
  <c r="J61" i="191"/>
  <c r="I61" i="191"/>
  <c r="H61" i="191"/>
  <c r="G61" i="191"/>
  <c r="F61" i="191"/>
  <c r="E61" i="191"/>
  <c r="D61" i="191"/>
  <c r="C60" i="191"/>
  <c r="J59" i="191"/>
  <c r="I59" i="191"/>
  <c r="H59" i="191"/>
  <c r="G59" i="191"/>
  <c r="F59" i="191"/>
  <c r="E59" i="191"/>
  <c r="D59" i="191"/>
  <c r="C58" i="191"/>
  <c r="C57" i="191"/>
  <c r="C56" i="191"/>
  <c r="C55" i="191"/>
  <c r="C54" i="191"/>
  <c r="C52" i="191"/>
  <c r="C51" i="191"/>
  <c r="C50" i="191"/>
  <c r="C49" i="191"/>
  <c r="C48" i="191"/>
  <c r="C47" i="191"/>
  <c r="C46" i="191"/>
  <c r="C45" i="191"/>
  <c r="K64" i="189"/>
  <c r="J64" i="189"/>
  <c r="I64" i="189"/>
  <c r="H64" i="189"/>
  <c r="G64" i="189"/>
  <c r="F64" i="189"/>
  <c r="E64" i="189"/>
  <c r="D64" i="189"/>
  <c r="J63" i="189"/>
  <c r="I63" i="189"/>
  <c r="H63" i="189"/>
  <c r="G63" i="189"/>
  <c r="F63" i="189"/>
  <c r="E63" i="189"/>
  <c r="D63" i="189"/>
  <c r="J62" i="189"/>
  <c r="I62" i="189"/>
  <c r="H62" i="189"/>
  <c r="G62" i="189"/>
  <c r="F62" i="189"/>
  <c r="E62" i="189"/>
  <c r="D62" i="189"/>
  <c r="J61" i="189"/>
  <c r="I61" i="189"/>
  <c r="H61" i="189"/>
  <c r="G61" i="189"/>
  <c r="F61" i="189"/>
  <c r="E61" i="189"/>
  <c r="D61" i="189"/>
  <c r="C60" i="189"/>
  <c r="J59" i="189"/>
  <c r="I59" i="189"/>
  <c r="H59" i="189"/>
  <c r="G59" i="189"/>
  <c r="F59" i="189"/>
  <c r="E59" i="189"/>
  <c r="D59" i="189"/>
  <c r="C58" i="189"/>
  <c r="C57" i="189"/>
  <c r="C56" i="189"/>
  <c r="C55" i="189"/>
  <c r="C54" i="189"/>
  <c r="C52" i="189"/>
  <c r="C51" i="189"/>
  <c r="C50" i="189"/>
  <c r="C49" i="189"/>
  <c r="C48" i="189"/>
  <c r="C47" i="189"/>
  <c r="C46" i="189"/>
  <c r="C45" i="189"/>
  <c r="K64" i="188"/>
  <c r="J64" i="188"/>
  <c r="I64" i="188"/>
  <c r="H64" i="188"/>
  <c r="G64" i="188"/>
  <c r="F64" i="188"/>
  <c r="E64" i="188"/>
  <c r="D64" i="188"/>
  <c r="J63" i="188"/>
  <c r="I63" i="188"/>
  <c r="H63" i="188"/>
  <c r="G63" i="188"/>
  <c r="F63" i="188"/>
  <c r="E63" i="188"/>
  <c r="D63" i="188"/>
  <c r="J62" i="188"/>
  <c r="I62" i="188"/>
  <c r="H62" i="188"/>
  <c r="G62" i="188"/>
  <c r="F62" i="188"/>
  <c r="E62" i="188"/>
  <c r="D62" i="188"/>
  <c r="J61" i="188"/>
  <c r="I61" i="188"/>
  <c r="H61" i="188"/>
  <c r="G61" i="188"/>
  <c r="F61" i="188"/>
  <c r="E61" i="188"/>
  <c r="D61" i="188"/>
  <c r="C60" i="188"/>
  <c r="J59" i="188"/>
  <c r="I59" i="188"/>
  <c r="H59" i="188"/>
  <c r="G59" i="188"/>
  <c r="F59" i="188"/>
  <c r="E59" i="188"/>
  <c r="D59" i="188"/>
  <c r="C58" i="188"/>
  <c r="C57" i="188"/>
  <c r="C56" i="188"/>
  <c r="C55" i="188"/>
  <c r="C54" i="188"/>
  <c r="C52" i="188"/>
  <c r="C51" i="188"/>
  <c r="C50" i="188"/>
  <c r="C49" i="188"/>
  <c r="C48" i="188"/>
  <c r="C47" i="188"/>
  <c r="C46" i="188"/>
  <c r="C45" i="188"/>
  <c r="K64" i="187"/>
  <c r="J64" i="187"/>
  <c r="I64" i="187"/>
  <c r="H64" i="187"/>
  <c r="G64" i="187"/>
  <c r="F64" i="187"/>
  <c r="E64" i="187"/>
  <c r="D64" i="187"/>
  <c r="K63" i="187"/>
  <c r="J63" i="187"/>
  <c r="I63" i="187"/>
  <c r="H63" i="187"/>
  <c r="G63" i="187"/>
  <c r="F63" i="187"/>
  <c r="E63" i="187"/>
  <c r="D63" i="187"/>
  <c r="J62" i="187"/>
  <c r="I62" i="187"/>
  <c r="H62" i="187"/>
  <c r="G62" i="187"/>
  <c r="F62" i="187"/>
  <c r="E62" i="187"/>
  <c r="D62" i="187"/>
  <c r="J61" i="187"/>
  <c r="I61" i="187"/>
  <c r="H61" i="187"/>
  <c r="G61" i="187"/>
  <c r="F61" i="187"/>
  <c r="E61" i="187"/>
  <c r="D61" i="187"/>
  <c r="C60" i="187"/>
  <c r="J59" i="187"/>
  <c r="I59" i="187"/>
  <c r="H59" i="187"/>
  <c r="G59" i="187"/>
  <c r="F59" i="187"/>
  <c r="E59" i="187"/>
  <c r="D59" i="187"/>
  <c r="C58" i="187"/>
  <c r="C57" i="187"/>
  <c r="C56" i="187"/>
  <c r="C55" i="187"/>
  <c r="C54" i="187"/>
  <c r="C52" i="187"/>
  <c r="C51" i="187"/>
  <c r="C50" i="187"/>
  <c r="C49" i="187"/>
  <c r="C48" i="187"/>
  <c r="C47" i="187"/>
  <c r="C46" i="187"/>
  <c r="C45" i="187"/>
  <c r="G64" i="198"/>
  <c r="F64" i="198"/>
  <c r="J63" i="198"/>
  <c r="I63" i="198"/>
  <c r="H63" i="198"/>
  <c r="G63" i="198"/>
  <c r="F63" i="198"/>
  <c r="E63" i="198"/>
  <c r="D63" i="198"/>
  <c r="G62" i="198"/>
  <c r="F62" i="198"/>
  <c r="J61" i="198"/>
  <c r="I61" i="198"/>
  <c r="H61" i="198"/>
  <c r="G61" i="198"/>
  <c r="F61" i="198"/>
  <c r="E61" i="198"/>
  <c r="D61" i="198"/>
  <c r="C60" i="198"/>
  <c r="J59" i="198"/>
  <c r="I59" i="198"/>
  <c r="H59" i="198"/>
  <c r="G59" i="198"/>
  <c r="F59" i="198"/>
  <c r="E59" i="198"/>
  <c r="D59" i="198"/>
  <c r="J44" i="184"/>
  <c r="J44" i="160" s="1"/>
  <c r="D44" i="184"/>
  <c r="J63" i="184"/>
  <c r="I63" i="184"/>
  <c r="H63" i="184"/>
  <c r="G63" i="184"/>
  <c r="F63" i="184"/>
  <c r="E63" i="184"/>
  <c r="D63" i="184"/>
  <c r="G62" i="184"/>
  <c r="F62" i="184"/>
  <c r="H61" i="184"/>
  <c r="G61" i="184"/>
  <c r="F61" i="184"/>
  <c r="E61" i="184"/>
  <c r="D61" i="184"/>
  <c r="H59" i="184"/>
  <c r="C63" i="185" l="1"/>
  <c r="C63" i="186"/>
  <c r="C62" i="197"/>
  <c r="C63" i="192"/>
  <c r="C62" i="188"/>
  <c r="C62" i="189"/>
  <c r="C63" i="193"/>
  <c r="C62" i="194"/>
  <c r="C63" i="197"/>
  <c r="C61" i="188"/>
  <c r="C61" i="192"/>
  <c r="C61" i="197"/>
  <c r="C63" i="191"/>
  <c r="C63" i="194"/>
  <c r="C62" i="192"/>
  <c r="C62" i="191"/>
  <c r="C62" i="187"/>
  <c r="C63" i="189"/>
  <c r="C61" i="191"/>
  <c r="C61" i="194"/>
  <c r="C62" i="196"/>
  <c r="C63" i="196"/>
  <c r="C61" i="198"/>
  <c r="C63" i="188"/>
  <c r="C61" i="189"/>
  <c r="C61" i="193"/>
  <c r="C62" i="193"/>
  <c r="C61" i="196"/>
  <c r="C52" i="186"/>
  <c r="C50" i="186"/>
  <c r="C46" i="186"/>
  <c r="C63" i="187"/>
  <c r="C61" i="187"/>
  <c r="C47" i="186"/>
  <c r="C49" i="186"/>
  <c r="C51" i="186"/>
  <c r="C51" i="185"/>
  <c r="C45" i="185"/>
  <c r="C52" i="185"/>
  <c r="C48" i="185"/>
  <c r="C49" i="185"/>
  <c r="C47" i="185"/>
  <c r="C50" i="185"/>
  <c r="C46" i="185"/>
  <c r="C45" i="186"/>
  <c r="C48" i="186"/>
  <c r="AS22" i="74"/>
  <c r="AS21" i="74"/>
  <c r="AS20" i="74"/>
  <c r="AS19" i="74"/>
  <c r="AS18" i="74"/>
  <c r="AS17" i="74"/>
  <c r="AS16" i="74"/>
  <c r="AS15" i="74"/>
  <c r="AS14" i="74"/>
  <c r="AS13" i="74"/>
  <c r="AS12" i="74"/>
  <c r="AS11" i="74"/>
  <c r="AO22" i="74"/>
  <c r="AO21" i="74"/>
  <c r="AO20" i="74"/>
  <c r="AO19" i="74"/>
  <c r="AO18" i="74"/>
  <c r="AO17" i="74"/>
  <c r="AO16" i="74"/>
  <c r="AO15" i="74"/>
  <c r="AO14" i="74"/>
  <c r="AO13" i="74"/>
  <c r="AO12" i="74"/>
  <c r="AO11" i="74"/>
  <c r="I22" i="74"/>
  <c r="I21" i="74"/>
  <c r="I20" i="74"/>
  <c r="I19" i="74"/>
  <c r="I18" i="74"/>
  <c r="I17" i="74"/>
  <c r="I16" i="74"/>
  <c r="I15" i="74"/>
  <c r="I14" i="74"/>
  <c r="I13" i="74"/>
  <c r="I12" i="74"/>
  <c r="I11" i="74"/>
  <c r="E12" i="74"/>
  <c r="E13" i="74"/>
  <c r="E14" i="74"/>
  <c r="E15" i="74"/>
  <c r="E16" i="74"/>
  <c r="E17" i="74"/>
  <c r="E18" i="74"/>
  <c r="E19" i="74"/>
  <c r="E20" i="74"/>
  <c r="E21" i="74"/>
  <c r="E22" i="74"/>
  <c r="E11" i="74"/>
  <c r="AR23" i="74"/>
  <c r="AN23" i="74"/>
  <c r="H23" i="74"/>
  <c r="D23" i="74"/>
  <c r="D22" i="182"/>
  <c r="E11" i="182"/>
  <c r="E12" i="182"/>
  <c r="E13" i="182"/>
  <c r="E14" i="182"/>
  <c r="E15" i="182"/>
  <c r="E16" i="182"/>
  <c r="E17" i="182"/>
  <c r="E18" i="182"/>
  <c r="E19" i="182"/>
  <c r="E20" i="182"/>
  <c r="E21" i="182"/>
  <c r="E10" i="182"/>
  <c r="I5" i="74"/>
  <c r="G5" i="74"/>
  <c r="C18" i="72"/>
  <c r="E22" i="182" l="1"/>
  <c r="J62" i="186" l="1"/>
  <c r="H62" i="186"/>
  <c r="I62" i="186"/>
  <c r="E62" i="186"/>
  <c r="D62" i="186"/>
  <c r="J62" i="185"/>
  <c r="I62" i="185"/>
  <c r="I61" i="185" l="1"/>
  <c r="J61" i="185"/>
  <c r="J59" i="186"/>
  <c r="J64" i="186"/>
  <c r="F64" i="186"/>
  <c r="F59" i="186"/>
  <c r="H64" i="186"/>
  <c r="E64" i="186"/>
  <c r="E59" i="186"/>
  <c r="D64" i="186"/>
  <c r="D59" i="186"/>
  <c r="I59" i="186"/>
  <c r="I64" i="186"/>
  <c r="I61" i="186"/>
  <c r="J61" i="186"/>
  <c r="G64" i="186"/>
  <c r="G59" i="186"/>
  <c r="C62" i="186"/>
  <c r="J64" i="185"/>
  <c r="J59" i="185"/>
  <c r="I64" i="185"/>
  <c r="I59" i="185"/>
  <c r="H62" i="185"/>
  <c r="E62" i="185"/>
  <c r="D62" i="185"/>
  <c r="C61" i="185" l="1"/>
  <c r="C61" i="186"/>
  <c r="C62" i="185"/>
  <c r="E59" i="185"/>
  <c r="E64" i="185"/>
  <c r="G59" i="185"/>
  <c r="G64" i="185"/>
  <c r="F64" i="185"/>
  <c r="F59" i="185"/>
  <c r="D59" i="185"/>
  <c r="D64" i="185"/>
  <c r="H64" i="185"/>
  <c r="J42" i="184"/>
  <c r="J42" i="160" s="1"/>
  <c r="J41" i="184"/>
  <c r="J16" i="184"/>
  <c r="J16" i="160" s="1"/>
  <c r="J17" i="184"/>
  <c r="J17" i="160" s="1"/>
  <c r="J18" i="184"/>
  <c r="J18" i="160" s="1"/>
  <c r="J19" i="184"/>
  <c r="J19" i="160" s="1"/>
  <c r="J20" i="184"/>
  <c r="J20" i="160" s="1"/>
  <c r="J21" i="184"/>
  <c r="J21" i="160" s="1"/>
  <c r="J22" i="184"/>
  <c r="J22" i="160" s="1"/>
  <c r="J23" i="184"/>
  <c r="J23" i="160" s="1"/>
  <c r="J24" i="184"/>
  <c r="J24" i="160" s="1"/>
  <c r="J25" i="184"/>
  <c r="J25" i="160" s="1"/>
  <c r="J26" i="184"/>
  <c r="J26" i="160" s="1"/>
  <c r="J27" i="184"/>
  <c r="J27" i="160" s="1"/>
  <c r="J28" i="184"/>
  <c r="J28" i="160" s="1"/>
  <c r="J29" i="184"/>
  <c r="J29" i="160" s="1"/>
  <c r="J30" i="184"/>
  <c r="J30" i="160" s="1"/>
  <c r="J31" i="184"/>
  <c r="J31" i="160" s="1"/>
  <c r="J32" i="184"/>
  <c r="J32" i="160" s="1"/>
  <c r="J33" i="184"/>
  <c r="J33" i="160" s="1"/>
  <c r="J34" i="184"/>
  <c r="J34" i="160" s="1"/>
  <c r="J35" i="184"/>
  <c r="J35" i="160" s="1"/>
  <c r="J15" i="184"/>
  <c r="J15" i="160" s="1"/>
  <c r="J13" i="184"/>
  <c r="J13" i="160" s="1"/>
  <c r="J12" i="184"/>
  <c r="J12" i="160" s="1"/>
  <c r="J11" i="184"/>
  <c r="J11" i="160" s="1"/>
  <c r="J10" i="184"/>
  <c r="J10" i="160" s="1"/>
  <c r="I33" i="184"/>
  <c r="I34" i="184"/>
  <c r="I35" i="184"/>
  <c r="I42" i="184"/>
  <c r="I41" i="184"/>
  <c r="I27" i="184"/>
  <c r="I27" i="160" s="1"/>
  <c r="H21" i="184"/>
  <c r="I19" i="184"/>
  <c r="H18" i="184"/>
  <c r="I17" i="184"/>
  <c r="H16" i="184"/>
  <c r="H15" i="184"/>
  <c r="G10" i="184"/>
  <c r="G11" i="184"/>
  <c r="G12" i="184"/>
  <c r="G13" i="184"/>
  <c r="G24" i="184"/>
  <c r="G23" i="184"/>
  <c r="F23" i="184"/>
  <c r="F60" i="184" s="1"/>
  <c r="F13" i="184"/>
  <c r="F12" i="184"/>
  <c r="F11" i="184"/>
  <c r="F10" i="184"/>
  <c r="C44" i="198"/>
  <c r="C42" i="198"/>
  <c r="C41" i="198"/>
  <c r="C35" i="198"/>
  <c r="C34" i="198"/>
  <c r="C33" i="198"/>
  <c r="C32" i="198"/>
  <c r="C31" i="198"/>
  <c r="C30" i="198"/>
  <c r="C29" i="198"/>
  <c r="C28" i="198"/>
  <c r="C27" i="198"/>
  <c r="C25" i="198"/>
  <c r="C24" i="198"/>
  <c r="C23" i="198"/>
  <c r="C22" i="198"/>
  <c r="C21" i="198"/>
  <c r="C19" i="198"/>
  <c r="C18" i="198"/>
  <c r="C17" i="198"/>
  <c r="C16" i="198"/>
  <c r="C15" i="198"/>
  <c r="C13" i="198"/>
  <c r="C11" i="198"/>
  <c r="C10" i="198"/>
  <c r="K5" i="198"/>
  <c r="I5" i="198"/>
  <c r="C44" i="197"/>
  <c r="C42" i="197"/>
  <c r="C41" i="197"/>
  <c r="C35" i="197"/>
  <c r="C34" i="197"/>
  <c r="C33" i="197"/>
  <c r="C32" i="197"/>
  <c r="C31" i="197"/>
  <c r="C30" i="197"/>
  <c r="C29" i="197"/>
  <c r="C28" i="197"/>
  <c r="C27" i="197"/>
  <c r="C26" i="197"/>
  <c r="C25" i="197"/>
  <c r="C24" i="197"/>
  <c r="C23" i="197"/>
  <c r="C22" i="197"/>
  <c r="C21" i="197"/>
  <c r="C19" i="197"/>
  <c r="C18" i="197"/>
  <c r="C17" i="197"/>
  <c r="C16" i="197"/>
  <c r="C15" i="197"/>
  <c r="C13" i="197"/>
  <c r="C11" i="197"/>
  <c r="C10" i="197"/>
  <c r="K5" i="197"/>
  <c r="I5" i="197"/>
  <c r="C44" i="196"/>
  <c r="C42" i="196"/>
  <c r="C41" i="196"/>
  <c r="C35" i="196"/>
  <c r="C34" i="196"/>
  <c r="C33" i="196"/>
  <c r="C32" i="196"/>
  <c r="C31" i="196"/>
  <c r="C30" i="196"/>
  <c r="C29" i="196"/>
  <c r="C28" i="196"/>
  <c r="C27" i="196"/>
  <c r="C26" i="196"/>
  <c r="C25" i="196"/>
  <c r="C24" i="196"/>
  <c r="C23" i="196"/>
  <c r="C22" i="196"/>
  <c r="C21" i="196"/>
  <c r="C18" i="196"/>
  <c r="C17" i="196"/>
  <c r="C16" i="196"/>
  <c r="C15" i="196"/>
  <c r="C13" i="196"/>
  <c r="C11" i="196"/>
  <c r="C10" i="196"/>
  <c r="K5" i="196"/>
  <c r="I5" i="196"/>
  <c r="C44" i="194"/>
  <c r="C42" i="194"/>
  <c r="C41" i="194"/>
  <c r="C35" i="194"/>
  <c r="C34" i="194"/>
  <c r="C33" i="194"/>
  <c r="C32" i="194"/>
  <c r="C31" i="194"/>
  <c r="C30" i="194"/>
  <c r="C29" i="194"/>
  <c r="C28" i="194"/>
  <c r="C27" i="194"/>
  <c r="C26" i="194"/>
  <c r="C25" i="194"/>
  <c r="C24" i="194"/>
  <c r="C23" i="194"/>
  <c r="C22" i="194"/>
  <c r="C21" i="194"/>
  <c r="C18" i="194"/>
  <c r="C17" i="194"/>
  <c r="C16" i="194"/>
  <c r="C15" i="194"/>
  <c r="C13" i="194"/>
  <c r="C11" i="194"/>
  <c r="C10" i="194"/>
  <c r="K5" i="194"/>
  <c r="I5" i="194"/>
  <c r="C44" i="193"/>
  <c r="C42" i="193"/>
  <c r="C41" i="193"/>
  <c r="C35" i="193"/>
  <c r="C34" i="193"/>
  <c r="C33" i="193"/>
  <c r="C32" i="193"/>
  <c r="C31" i="193"/>
  <c r="C30" i="193"/>
  <c r="C29" i="193"/>
  <c r="C28" i="193"/>
  <c r="C27" i="193"/>
  <c r="C26" i="193"/>
  <c r="C25" i="193"/>
  <c r="C24" i="193"/>
  <c r="C23" i="193"/>
  <c r="C22" i="193"/>
  <c r="C21" i="193"/>
  <c r="C19" i="193"/>
  <c r="C18" i="193"/>
  <c r="C17" i="193"/>
  <c r="C16" i="193"/>
  <c r="C15" i="193"/>
  <c r="C13" i="193"/>
  <c r="C11" i="193"/>
  <c r="C10" i="193"/>
  <c r="K5" i="193"/>
  <c r="I5" i="193"/>
  <c r="C44" i="192"/>
  <c r="C42" i="192"/>
  <c r="C41" i="192"/>
  <c r="C35" i="192"/>
  <c r="C34" i="192"/>
  <c r="C33" i="192"/>
  <c r="C32" i="192"/>
  <c r="C31" i="192"/>
  <c r="C30" i="192"/>
  <c r="C29" i="192"/>
  <c r="C28" i="192"/>
  <c r="C27" i="192"/>
  <c r="C26" i="192"/>
  <c r="C25" i="192"/>
  <c r="C24" i="192"/>
  <c r="C23" i="192"/>
  <c r="C22" i="192"/>
  <c r="C21" i="192"/>
  <c r="C19" i="192"/>
  <c r="C18" i="192"/>
  <c r="C17" i="192"/>
  <c r="C16" i="192"/>
  <c r="C15" i="192"/>
  <c r="C13" i="192"/>
  <c r="C11" i="192"/>
  <c r="C10" i="192"/>
  <c r="K5" i="192"/>
  <c r="I5" i="192"/>
  <c r="C44" i="191"/>
  <c r="C42" i="191"/>
  <c r="C41" i="191"/>
  <c r="C35" i="191"/>
  <c r="C34" i="191"/>
  <c r="C33" i="191"/>
  <c r="C32" i="191"/>
  <c r="C31" i="191"/>
  <c r="C30" i="191"/>
  <c r="C29" i="191"/>
  <c r="C28" i="191"/>
  <c r="C27" i="191"/>
  <c r="C26" i="191"/>
  <c r="C25" i="191"/>
  <c r="C24" i="191"/>
  <c r="C23" i="191"/>
  <c r="C22" i="191"/>
  <c r="C21" i="191"/>
  <c r="C19" i="191"/>
  <c r="C18" i="191"/>
  <c r="C17" i="191"/>
  <c r="C16" i="191"/>
  <c r="C15" i="191"/>
  <c r="C13" i="191"/>
  <c r="C11" i="191"/>
  <c r="C10" i="191"/>
  <c r="K5" i="191"/>
  <c r="I5" i="191"/>
  <c r="C44" i="189"/>
  <c r="C42" i="189"/>
  <c r="C41" i="189"/>
  <c r="C35" i="189"/>
  <c r="C34" i="189"/>
  <c r="C33" i="189"/>
  <c r="C32" i="189"/>
  <c r="C31" i="189"/>
  <c r="C30" i="189"/>
  <c r="C29" i="189"/>
  <c r="C28" i="189"/>
  <c r="C27" i="189"/>
  <c r="C26" i="189"/>
  <c r="C25" i="189"/>
  <c r="C24" i="189"/>
  <c r="C23" i="189"/>
  <c r="C22" i="189"/>
  <c r="C21" i="189"/>
  <c r="C19" i="189"/>
  <c r="C18" i="189"/>
  <c r="C17" i="189"/>
  <c r="C16" i="189"/>
  <c r="C15" i="189"/>
  <c r="C13" i="189"/>
  <c r="C11" i="189"/>
  <c r="C10" i="189"/>
  <c r="K5" i="189"/>
  <c r="I5" i="189"/>
  <c r="C44" i="188"/>
  <c r="C42" i="188"/>
  <c r="C41" i="188"/>
  <c r="C35" i="188"/>
  <c r="C34" i="188"/>
  <c r="C33" i="188"/>
  <c r="C32" i="188"/>
  <c r="C31" i="188"/>
  <c r="C30" i="188"/>
  <c r="C29" i="188"/>
  <c r="C28" i="188"/>
  <c r="C27" i="188"/>
  <c r="C26" i="188"/>
  <c r="C25" i="188"/>
  <c r="C24" i="188"/>
  <c r="C23" i="188"/>
  <c r="C22" i="188"/>
  <c r="C21" i="188"/>
  <c r="C19" i="188"/>
  <c r="C18" i="188"/>
  <c r="C17" i="188"/>
  <c r="C16" i="188"/>
  <c r="C15" i="188"/>
  <c r="C13" i="188"/>
  <c r="C11" i="188"/>
  <c r="C10" i="188"/>
  <c r="K5" i="188"/>
  <c r="I5" i="188"/>
  <c r="C44" i="187"/>
  <c r="C42" i="187"/>
  <c r="C41" i="187"/>
  <c r="C35" i="187"/>
  <c r="C34" i="187"/>
  <c r="C33" i="187"/>
  <c r="C32" i="187"/>
  <c r="C31" i="187"/>
  <c r="C30" i="187"/>
  <c r="C29" i="187"/>
  <c r="C28" i="187"/>
  <c r="C27" i="187"/>
  <c r="C26" i="187"/>
  <c r="C25" i="187"/>
  <c r="C24" i="187"/>
  <c r="C23" i="187"/>
  <c r="C22" i="187"/>
  <c r="C21" i="187"/>
  <c r="C19" i="187"/>
  <c r="C18" i="187"/>
  <c r="C17" i="187"/>
  <c r="C16" i="187"/>
  <c r="C15" i="187"/>
  <c r="C13" i="187"/>
  <c r="C11" i="187"/>
  <c r="C10" i="187"/>
  <c r="K5" i="187"/>
  <c r="I5" i="187"/>
  <c r="C12" i="184" l="1"/>
  <c r="J60" i="160"/>
  <c r="B40" i="82"/>
  <c r="J59" i="160"/>
  <c r="K61" i="160"/>
  <c r="B43" i="82" s="1"/>
  <c r="J41" i="160"/>
  <c r="J61" i="160" s="1"/>
  <c r="C20" i="184"/>
  <c r="C20" i="160"/>
  <c r="C10" i="184"/>
  <c r="I60" i="184"/>
  <c r="E60" i="184"/>
  <c r="H60" i="184"/>
  <c r="J60" i="184"/>
  <c r="D60" i="184"/>
  <c r="D59" i="184"/>
  <c r="G60" i="184"/>
  <c r="C60" i="185"/>
  <c r="J59" i="184"/>
  <c r="F64" i="184"/>
  <c r="F59" i="184"/>
  <c r="I61" i="184"/>
  <c r="G64" i="184"/>
  <c r="G59" i="184"/>
  <c r="I59" i="184"/>
  <c r="J61" i="184"/>
  <c r="C58" i="160"/>
  <c r="C57" i="160"/>
  <c r="C56" i="160"/>
  <c r="I42" i="160"/>
  <c r="I41" i="160"/>
  <c r="I17" i="160"/>
  <c r="I19" i="160"/>
  <c r="I33" i="160"/>
  <c r="I34" i="160"/>
  <c r="I35" i="160"/>
  <c r="H22" i="160"/>
  <c r="H23" i="160"/>
  <c r="H24" i="160"/>
  <c r="H25" i="160"/>
  <c r="H21" i="160"/>
  <c r="H16" i="160"/>
  <c r="H18" i="160"/>
  <c r="H15" i="160"/>
  <c r="G24" i="160"/>
  <c r="G23" i="160"/>
  <c r="F23" i="160"/>
  <c r="F60" i="160" s="1"/>
  <c r="B12" i="82" s="1"/>
  <c r="G13" i="160"/>
  <c r="F13" i="160"/>
  <c r="G11" i="160"/>
  <c r="F11" i="160"/>
  <c r="F10" i="160"/>
  <c r="G10" i="160"/>
  <c r="E34" i="160"/>
  <c r="E35" i="160"/>
  <c r="E33" i="160"/>
  <c r="E24" i="160"/>
  <c r="E23" i="160"/>
  <c r="E19" i="160"/>
  <c r="E16" i="160"/>
  <c r="E15" i="160"/>
  <c r="E13" i="160"/>
  <c r="E10" i="160"/>
  <c r="B28" i="82" s="1"/>
  <c r="C44" i="186"/>
  <c r="C42" i="186"/>
  <c r="C41" i="186"/>
  <c r="C35" i="186"/>
  <c r="C34" i="186"/>
  <c r="C33" i="186"/>
  <c r="C32" i="186"/>
  <c r="C31" i="186"/>
  <c r="C30" i="186"/>
  <c r="C29" i="186"/>
  <c r="C28" i="186"/>
  <c r="C27" i="186"/>
  <c r="C26" i="186"/>
  <c r="C25" i="186"/>
  <c r="C24" i="186"/>
  <c r="C23" i="186"/>
  <c r="C22" i="186"/>
  <c r="C21" i="186"/>
  <c r="C19" i="186"/>
  <c r="C18" i="186"/>
  <c r="C17" i="186"/>
  <c r="C16" i="186"/>
  <c r="C15" i="186"/>
  <c r="K5" i="186"/>
  <c r="I5" i="186"/>
  <c r="C44" i="185"/>
  <c r="C42" i="185"/>
  <c r="C41" i="185"/>
  <c r="C35" i="185"/>
  <c r="C34" i="185"/>
  <c r="C33" i="185"/>
  <c r="C32" i="185"/>
  <c r="C31" i="185"/>
  <c r="C30" i="185"/>
  <c r="C29" i="185"/>
  <c r="C28" i="185"/>
  <c r="C27" i="185"/>
  <c r="C26" i="185"/>
  <c r="C25" i="185"/>
  <c r="C24" i="185"/>
  <c r="C23" i="185"/>
  <c r="C22" i="185"/>
  <c r="C21" i="185"/>
  <c r="C19" i="185"/>
  <c r="C18" i="185"/>
  <c r="C17" i="185"/>
  <c r="C16" i="185"/>
  <c r="C15" i="185"/>
  <c r="C13" i="185"/>
  <c r="C11" i="185"/>
  <c r="C10" i="185"/>
  <c r="K5" i="185"/>
  <c r="I5" i="185"/>
  <c r="C42" i="184"/>
  <c r="C41" i="184"/>
  <c r="C35" i="184"/>
  <c r="C34" i="184"/>
  <c r="C33" i="184"/>
  <c r="C32" i="184"/>
  <c r="C31" i="184"/>
  <c r="C30" i="184"/>
  <c r="C29" i="184"/>
  <c r="C28" i="184"/>
  <c r="C27" i="184"/>
  <c r="C26" i="184"/>
  <c r="C25" i="184"/>
  <c r="C24" i="184"/>
  <c r="C23" i="184"/>
  <c r="C22" i="184"/>
  <c r="C21" i="184"/>
  <c r="C19" i="184"/>
  <c r="C18" i="184"/>
  <c r="C17" i="184"/>
  <c r="C16" i="184"/>
  <c r="C15" i="184"/>
  <c r="C13" i="184"/>
  <c r="C11" i="184"/>
  <c r="K5" i="184"/>
  <c r="I5" i="184"/>
  <c r="C64" i="186" l="1"/>
  <c r="I61" i="160"/>
  <c r="B37" i="82" s="1"/>
  <c r="I60" i="160"/>
  <c r="B36" i="82" s="1"/>
  <c r="B14" i="82"/>
  <c r="G60" i="160"/>
  <c r="B16" i="82" s="1"/>
  <c r="K60" i="160"/>
  <c r="B42" i="82" s="1"/>
  <c r="H60" i="160"/>
  <c r="B18" i="82" s="1"/>
  <c r="B24" i="86"/>
  <c r="B10" i="82"/>
  <c r="E60" i="160"/>
  <c r="B30" i="82" s="1"/>
  <c r="C19" i="160"/>
  <c r="C11" i="160"/>
  <c r="C10" i="160"/>
  <c r="C61" i="184"/>
  <c r="C32" i="160"/>
  <c r="C60" i="184"/>
  <c r="C54" i="160"/>
  <c r="B23" i="86"/>
  <c r="C30" i="160"/>
  <c r="C28" i="160"/>
  <c r="C25" i="160"/>
  <c r="C34" i="160"/>
  <c r="C41" i="160"/>
  <c r="B27" i="86"/>
  <c r="C42" i="160"/>
  <c r="C29" i="160"/>
  <c r="C26" i="160"/>
  <c r="C31" i="160"/>
  <c r="C33" i="160"/>
  <c r="C24" i="160"/>
  <c r="C13" i="160"/>
  <c r="C16" i="160"/>
  <c r="C22" i="160"/>
  <c r="C21" i="160"/>
  <c r="C27" i="160"/>
  <c r="C17" i="160"/>
  <c r="C35" i="160"/>
  <c r="C18" i="160"/>
  <c r="B25" i="86"/>
  <c r="C23" i="160"/>
  <c r="C15" i="160"/>
  <c r="D10" i="82" l="1"/>
  <c r="C60" i="160"/>
  <c r="C61" i="160"/>
  <c r="L10" i="82" l="1"/>
  <c r="L47" i="82" s="1"/>
  <c r="I10" i="82"/>
  <c r="I47" i="82" s="1"/>
  <c r="M10" i="82"/>
  <c r="M47" i="82" s="1"/>
  <c r="N10" i="82"/>
  <c r="N47" i="82" s="1"/>
  <c r="J10" i="82"/>
  <c r="J47" i="82" s="1"/>
  <c r="H10" i="82"/>
  <c r="H47" i="82" s="1"/>
  <c r="K10" i="82"/>
  <c r="K47" i="82" s="1"/>
  <c r="G10" i="82"/>
  <c r="G47" i="82" s="1"/>
  <c r="C23" i="183"/>
  <c r="F30" i="218" s="1"/>
  <c r="B23" i="183"/>
  <c r="E29" i="218" s="1"/>
  <c r="H5" i="183"/>
  <c r="F5" i="183"/>
  <c r="E3" i="183"/>
  <c r="C22" i="182"/>
  <c r="B22" i="182"/>
  <c r="H5" i="182"/>
  <c r="F5" i="182"/>
  <c r="E3" i="182"/>
  <c r="O23" i="183" l="1"/>
  <c r="L5" i="160" l="1"/>
  <c r="I5" i="160"/>
  <c r="G6" i="90" l="1"/>
  <c r="E6" i="90"/>
  <c r="D4" i="90"/>
  <c r="C21" i="72"/>
  <c r="C20" i="72"/>
  <c r="E9" i="86"/>
  <c r="E10" i="86"/>
  <c r="E11" i="86"/>
  <c r="E12" i="86"/>
  <c r="E13" i="86"/>
  <c r="E14" i="86"/>
  <c r="E15" i="86"/>
  <c r="E16" i="86"/>
  <c r="E17" i="86"/>
  <c r="E8" i="86"/>
  <c r="J48" i="116"/>
  <c r="I48" i="116"/>
  <c r="C3" i="71"/>
  <c r="D5" i="71"/>
  <c r="F5" i="71"/>
  <c r="F3" i="74"/>
  <c r="B23" i="74"/>
  <c r="C23" i="74"/>
  <c r="F23" i="74"/>
  <c r="G23" i="74"/>
  <c r="AL23" i="74"/>
  <c r="AM23" i="74"/>
  <c r="AP23" i="74"/>
  <c r="AQ23" i="74"/>
  <c r="K3" i="82"/>
  <c r="L5" i="82"/>
  <c r="N5" i="82"/>
  <c r="I3" i="116"/>
  <c r="J5" i="116"/>
  <c r="L5" i="116"/>
  <c r="L10" i="116"/>
  <c r="L24" i="116"/>
  <c r="L30" i="116"/>
  <c r="L44" i="116"/>
  <c r="C3" i="86"/>
  <c r="D5" i="86"/>
  <c r="F5" i="86"/>
  <c r="D18" i="86"/>
  <c r="C3" i="87"/>
  <c r="D5" i="87"/>
  <c r="F5" i="87"/>
  <c r="C3" i="88"/>
  <c r="C4" i="217" s="1"/>
  <c r="D5" i="88"/>
  <c r="F5" i="88"/>
  <c r="C3" i="94"/>
  <c r="D5" i="94"/>
  <c r="F5" i="94"/>
  <c r="D3" i="100"/>
  <c r="E5" i="100"/>
  <c r="G5" i="100"/>
  <c r="E3" i="101"/>
  <c r="F5" i="101"/>
  <c r="H5" i="101"/>
  <c r="D3" i="104"/>
  <c r="E5" i="104"/>
  <c r="G5" i="104"/>
  <c r="D145" i="94"/>
  <c r="E3" i="105"/>
  <c r="F5" i="105"/>
  <c r="H5" i="105"/>
  <c r="E3" i="107"/>
  <c r="F5" i="107"/>
  <c r="H5" i="107"/>
  <c r="C3" i="108"/>
  <c r="D5" i="108"/>
  <c r="F5" i="108"/>
  <c r="B9" i="108"/>
  <c r="B10" i="108"/>
  <c r="D15" i="108"/>
  <c r="E15" i="108"/>
  <c r="C3" i="109"/>
  <c r="D5" i="109"/>
  <c r="F5" i="109"/>
  <c r="E3" i="110"/>
  <c r="F5" i="110"/>
  <c r="H5" i="110"/>
  <c r="J42" i="116"/>
  <c r="H38" i="116"/>
  <c r="J22" i="116"/>
  <c r="H22" i="116"/>
  <c r="F32" i="116"/>
  <c r="H36" i="116"/>
  <c r="J36" i="116"/>
  <c r="G38" i="116"/>
  <c r="K36" i="116"/>
  <c r="G36" i="116"/>
  <c r="J44" i="116"/>
  <c r="F44" i="116"/>
  <c r="H12" i="116"/>
  <c r="F22" i="116"/>
  <c r="G44" i="116"/>
  <c r="K38" i="116"/>
  <c r="E38" i="116"/>
  <c r="D38" i="116" s="1"/>
  <c r="K30" i="116"/>
  <c r="E22" i="116"/>
  <c r="D22" i="116" s="1"/>
  <c r="I38" i="116"/>
  <c r="I22" i="116"/>
  <c r="C24" i="72" l="1"/>
  <c r="B11" i="108"/>
  <c r="F42" i="116"/>
  <c r="L42" i="116"/>
  <c r="G26" i="116"/>
  <c r="L26" i="116"/>
  <c r="I42" i="116"/>
  <c r="E26" i="116"/>
  <c r="D26" i="116" s="1"/>
  <c r="F26" i="116"/>
  <c r="G42" i="116"/>
  <c r="J10" i="116"/>
  <c r="J26" i="116"/>
  <c r="H44" i="116"/>
  <c r="E40" i="116"/>
  <c r="L40" i="116"/>
  <c r="E32" i="116"/>
  <c r="D32" i="116" s="1"/>
  <c r="L32" i="116"/>
  <c r="F16" i="116"/>
  <c r="L16" i="116"/>
  <c r="F48" i="116"/>
  <c r="L48" i="116"/>
  <c r="J34" i="116"/>
  <c r="L34" i="116"/>
  <c r="G18" i="116"/>
  <c r="L18" i="116"/>
  <c r="I26" i="116"/>
  <c r="E18" i="116"/>
  <c r="D18" i="116" s="1"/>
  <c r="K26" i="116"/>
  <c r="E42" i="116"/>
  <c r="D42" i="116" s="1"/>
  <c r="F10" i="116"/>
  <c r="H18" i="116"/>
  <c r="F38" i="116"/>
  <c r="L38" i="116"/>
  <c r="G22" i="116"/>
  <c r="L22" i="116"/>
  <c r="K14" i="116"/>
  <c r="L14" i="116"/>
  <c r="I34" i="116"/>
  <c r="H42" i="116"/>
  <c r="K42" i="116"/>
  <c r="E36" i="116"/>
  <c r="D36" i="116" s="1"/>
  <c r="L36" i="116"/>
  <c r="K28" i="116"/>
  <c r="L28" i="116"/>
  <c r="F20" i="116"/>
  <c r="L20" i="116"/>
  <c r="F12" i="116"/>
  <c r="L12" i="116"/>
  <c r="I18" i="116"/>
  <c r="F18" i="116"/>
  <c r="J12" i="116"/>
  <c r="G12" i="116"/>
  <c r="K32" i="116"/>
  <c r="K18" i="116"/>
  <c r="K12" i="116"/>
  <c r="E12" i="116"/>
  <c r="G32" i="116"/>
  <c r="I36" i="116"/>
  <c r="F36" i="116"/>
  <c r="J32" i="116"/>
  <c r="J18" i="116"/>
  <c r="K22" i="116"/>
  <c r="I16" i="116"/>
  <c r="I12" i="116"/>
  <c r="I32" i="116"/>
  <c r="H32" i="116"/>
  <c r="I23" i="74"/>
  <c r="G29" i="218" s="1"/>
  <c r="AS23" i="74"/>
  <c r="H26" i="116"/>
  <c r="J38" i="116"/>
  <c r="G16" i="116"/>
  <c r="H48" i="116"/>
  <c r="E18" i="86"/>
  <c r="G48" i="116"/>
  <c r="H40" i="116"/>
  <c r="K16" i="116"/>
  <c r="K48" i="116"/>
  <c r="E48" i="116"/>
  <c r="D48" i="116" s="1"/>
  <c r="AO23" i="74"/>
  <c r="O29" i="218" s="1"/>
  <c r="H16" i="116"/>
  <c r="E16" i="116"/>
  <c r="I14" i="116"/>
  <c r="E14" i="116"/>
  <c r="I28" i="116"/>
  <c r="F14" i="116"/>
  <c r="H14" i="116"/>
  <c r="J16" i="116"/>
  <c r="F30" i="116"/>
  <c r="E30" i="116"/>
  <c r="D30" i="116" s="1"/>
  <c r="J30" i="116"/>
  <c r="I24" i="116"/>
  <c r="E24" i="116"/>
  <c r="D24" i="116" s="1"/>
  <c r="H24" i="116"/>
  <c r="K24" i="116"/>
  <c r="F24" i="116"/>
  <c r="G24" i="116"/>
  <c r="J24" i="116"/>
  <c r="H30" i="116"/>
  <c r="F34" i="116"/>
  <c r="H34" i="116"/>
  <c r="K34" i="116"/>
  <c r="E34" i="116"/>
  <c r="D34" i="116" s="1"/>
  <c r="G30" i="116"/>
  <c r="G10" i="116"/>
  <c r="H10" i="116"/>
  <c r="I10" i="116"/>
  <c r="E20" i="116"/>
  <c r="D20" i="116" s="1"/>
  <c r="H20" i="116"/>
  <c r="I20" i="116"/>
  <c r="E10" i="116"/>
  <c r="G34" i="116"/>
  <c r="I40" i="116"/>
  <c r="F40" i="116"/>
  <c r="G40" i="116"/>
  <c r="E28" i="116"/>
  <c r="D28" i="116" s="1"/>
  <c r="J28" i="116"/>
  <c r="G28" i="116"/>
  <c r="H28" i="116"/>
  <c r="F28" i="116"/>
  <c r="J20" i="116"/>
  <c r="J14" i="116"/>
  <c r="G14" i="116"/>
  <c r="K20" i="116"/>
  <c r="I30" i="116"/>
  <c r="K10" i="116"/>
  <c r="K40" i="116"/>
  <c r="E44" i="116"/>
  <c r="D44" i="116" s="1"/>
  <c r="K44" i="116"/>
  <c r="I44" i="116"/>
  <c r="J40" i="116"/>
  <c r="G20" i="116"/>
  <c r="E23" i="74"/>
  <c r="F29" i="218" s="1"/>
  <c r="D40" i="116" l="1"/>
  <c r="D16" i="116"/>
  <c r="D12" i="116"/>
  <c r="D14" i="116"/>
  <c r="D10" i="116"/>
  <c r="C12" i="198" l="1"/>
  <c r="C59" i="198" s="1"/>
  <c r="C12" i="187"/>
  <c r="C59" i="187" l="1"/>
  <c r="C64" i="187"/>
  <c r="G3" i="218" s="1"/>
  <c r="G5" i="218" s="1"/>
  <c r="G19" i="218" s="1"/>
  <c r="C12" i="193"/>
  <c r="C12" i="197"/>
  <c r="C12" i="194"/>
  <c r="C12" i="196"/>
  <c r="C12" i="191"/>
  <c r="C59" i="191" s="1"/>
  <c r="C12" i="192"/>
  <c r="C12" i="189"/>
  <c r="C12" i="188"/>
  <c r="C12" i="185"/>
  <c r="C64" i="185" s="1"/>
  <c r="C59" i="184"/>
  <c r="C59" i="197" l="1"/>
  <c r="C64" i="197"/>
  <c r="O3" i="218" s="1"/>
  <c r="O5" i="218" s="1"/>
  <c r="O19" i="218" s="1"/>
  <c r="C59" i="196"/>
  <c r="C64" i="196"/>
  <c r="N3" i="218" s="1"/>
  <c r="N5" i="218" s="1"/>
  <c r="N19" i="218" s="1"/>
  <c r="C64" i="194"/>
  <c r="M3" i="218" s="1"/>
  <c r="M5" i="218" s="1"/>
  <c r="M19" i="218" s="1"/>
  <c r="C59" i="194"/>
  <c r="C59" i="193"/>
  <c r="C64" i="193"/>
  <c r="L3" i="218" s="1"/>
  <c r="L5" i="218" s="1"/>
  <c r="L19" i="218" s="1"/>
  <c r="C59" i="192"/>
  <c r="C64" i="192"/>
  <c r="K3" i="218" s="1"/>
  <c r="K5" i="218" s="1"/>
  <c r="K19" i="218" s="1"/>
  <c r="C64" i="191"/>
  <c r="J3" i="218" s="1"/>
  <c r="J5" i="218" s="1"/>
  <c r="J19" i="218" s="1"/>
  <c r="C59" i="189"/>
  <c r="C64" i="189"/>
  <c r="I3" i="218" s="1"/>
  <c r="I5" i="218" s="1"/>
  <c r="I19" i="218" s="1"/>
  <c r="C64" i="188"/>
  <c r="H3" i="218" s="1"/>
  <c r="H5" i="218" s="1"/>
  <c r="H19" i="218" s="1"/>
  <c r="C59" i="188"/>
  <c r="E3" i="218"/>
  <c r="E5" i="218" s="1"/>
  <c r="E19" i="218" s="1"/>
  <c r="C59" i="185"/>
  <c r="E44" i="160" l="1"/>
  <c r="H44" i="160" l="1"/>
  <c r="C44" i="184"/>
  <c r="C44" i="160" l="1"/>
  <c r="D45" i="184"/>
  <c r="E45" i="184"/>
  <c r="E45" i="160" s="1"/>
  <c r="H45" i="184"/>
  <c r="H45" i="160" s="1"/>
  <c r="J45" i="184"/>
  <c r="J45" i="160" s="1"/>
  <c r="D46" i="184"/>
  <c r="E46" i="184"/>
  <c r="E46" i="160" s="1"/>
  <c r="I46" i="184"/>
  <c r="I46" i="160" s="1"/>
  <c r="J46" i="184"/>
  <c r="J46" i="160" s="1"/>
  <c r="D47" i="184"/>
  <c r="E47" i="184"/>
  <c r="E47" i="160" s="1"/>
  <c r="I47" i="184"/>
  <c r="I47" i="160" s="1"/>
  <c r="J47" i="184"/>
  <c r="J47" i="160" s="1"/>
  <c r="D48" i="184"/>
  <c r="E48" i="184"/>
  <c r="E48" i="160" s="1"/>
  <c r="I48" i="184"/>
  <c r="I48" i="160" s="1"/>
  <c r="J48" i="184"/>
  <c r="J48" i="160" s="1"/>
  <c r="D49" i="184"/>
  <c r="E49" i="184"/>
  <c r="E49" i="160" s="1"/>
  <c r="I49" i="184"/>
  <c r="I49" i="160" s="1"/>
  <c r="J49" i="184"/>
  <c r="J49" i="160" s="1"/>
  <c r="D50" i="184"/>
  <c r="E50" i="184"/>
  <c r="E50" i="160" s="1"/>
  <c r="I50" i="184"/>
  <c r="I50" i="160" s="1"/>
  <c r="J50" i="184"/>
  <c r="J50" i="160" s="1"/>
  <c r="E51" i="184"/>
  <c r="E51" i="160" s="1"/>
  <c r="I51" i="184"/>
  <c r="I51" i="160" s="1"/>
  <c r="J51" i="184"/>
  <c r="J51" i="160" s="1"/>
  <c r="D52" i="184"/>
  <c r="E52" i="184"/>
  <c r="E52" i="160" s="1"/>
  <c r="I52" i="184"/>
  <c r="I52" i="160" s="1"/>
  <c r="J52" i="184"/>
  <c r="J52" i="160" s="1"/>
  <c r="K54" i="184"/>
  <c r="K55" i="184"/>
  <c r="C55" i="184" s="1"/>
  <c r="K56" i="184"/>
  <c r="C56" i="184" s="1"/>
  <c r="K57" i="184"/>
  <c r="C57" i="184" s="1"/>
  <c r="K58" i="184"/>
  <c r="C58" i="184" s="1"/>
  <c r="C45" i="198"/>
  <c r="C46" i="198"/>
  <c r="C47" i="198"/>
  <c r="C48" i="198"/>
  <c r="C49" i="198"/>
  <c r="C50" i="198"/>
  <c r="C51" i="198"/>
  <c r="C52" i="198"/>
  <c r="C54" i="198"/>
  <c r="C55" i="198"/>
  <c r="C56" i="198"/>
  <c r="C57" i="198"/>
  <c r="C58" i="198"/>
  <c r="D62" i="198"/>
  <c r="E62" i="198"/>
  <c r="H62" i="198"/>
  <c r="I62" i="198"/>
  <c r="J62" i="198"/>
  <c r="C63" i="198"/>
  <c r="D64" i="198"/>
  <c r="E64" i="198"/>
  <c r="H64" i="198"/>
  <c r="I64" i="198"/>
  <c r="J64" i="198"/>
  <c r="I64" i="160" l="1"/>
  <c r="J62" i="160"/>
  <c r="J64" i="160"/>
  <c r="K62" i="160"/>
  <c r="B44" i="82" s="1"/>
  <c r="H62" i="160"/>
  <c r="B20" i="82" s="1"/>
  <c r="I62" i="160"/>
  <c r="B38" i="82" s="1"/>
  <c r="H64" i="160"/>
  <c r="E62" i="160"/>
  <c r="B31" i="82" s="1"/>
  <c r="C48" i="160"/>
  <c r="C54" i="184"/>
  <c r="K63" i="184"/>
  <c r="C63" i="184" s="1"/>
  <c r="C52" i="160"/>
  <c r="C47" i="160"/>
  <c r="C51" i="160"/>
  <c r="C50" i="160"/>
  <c r="C46" i="160"/>
  <c r="C64" i="198"/>
  <c r="F3" i="218" s="1"/>
  <c r="F5" i="218" s="1"/>
  <c r="F19" i="218" s="1"/>
  <c r="C49" i="160"/>
  <c r="C45" i="160"/>
  <c r="C62" i="198"/>
  <c r="J62" i="184"/>
  <c r="D62" i="184"/>
  <c r="I64" i="184"/>
  <c r="J64" i="184"/>
  <c r="D64" i="184"/>
  <c r="E62" i="184"/>
  <c r="H64" i="184"/>
  <c r="I62" i="184"/>
  <c r="E64" i="184"/>
  <c r="H62" i="184"/>
  <c r="C47" i="184"/>
  <c r="C50" i="184"/>
  <c r="C49" i="184"/>
  <c r="C45" i="184"/>
  <c r="C52" i="184"/>
  <c r="C48" i="184"/>
  <c r="C46" i="184"/>
  <c r="C51" i="184"/>
  <c r="C62" i="160" l="1"/>
  <c r="C62" i="184"/>
  <c r="C64" i="184"/>
  <c r="L64" i="160" l="1"/>
  <c r="C55" i="160"/>
  <c r="B46" i="82" l="1"/>
  <c r="B28" i="86"/>
  <c r="B35" i="82" l="1"/>
  <c r="D35" i="82" s="1"/>
  <c r="C22" i="86"/>
  <c r="D22" i="86" s="1"/>
  <c r="I59" i="160"/>
  <c r="C24" i="86"/>
  <c r="D24" i="86" s="1"/>
  <c r="F24" i="86" s="1"/>
  <c r="F12" i="160" s="1"/>
  <c r="C23" i="86"/>
  <c r="D23" i="86" s="1"/>
  <c r="F23" i="86" s="1"/>
  <c r="E12" i="160" s="1"/>
  <c r="C25" i="86"/>
  <c r="D25" i="86" s="1"/>
  <c r="F25" i="86" s="1"/>
  <c r="G12" i="160" s="1"/>
  <c r="C27" i="86"/>
  <c r="D27" i="86" s="1"/>
  <c r="F27" i="86" s="1"/>
  <c r="K12" i="160" s="1"/>
  <c r="E64" i="160" l="1"/>
  <c r="B29" i="82"/>
  <c r="D29" i="82" s="1"/>
  <c r="I35" i="82"/>
  <c r="G35" i="82"/>
  <c r="M35" i="82"/>
  <c r="K35" i="82"/>
  <c r="L35" i="82"/>
  <c r="J35" i="82"/>
  <c r="H35" i="82"/>
  <c r="N35" i="82"/>
  <c r="F64" i="160"/>
  <c r="B11" i="82"/>
  <c r="K64" i="160"/>
  <c r="P3" i="218" s="1"/>
  <c r="P5" i="218" s="1"/>
  <c r="P19" i="218" s="1"/>
  <c r="B41" i="82"/>
  <c r="D41" i="82" s="1"/>
  <c r="G64" i="160"/>
  <c r="B15" i="82"/>
  <c r="D15" i="82" s="1"/>
  <c r="C28" i="86"/>
  <c r="D28" i="86"/>
  <c r="F22" i="86"/>
  <c r="F28" i="86" s="1"/>
  <c r="E59" i="160"/>
  <c r="K59" i="160"/>
  <c r="F59" i="160"/>
  <c r="G59" i="160"/>
  <c r="I41" i="82" l="1"/>
  <c r="G41" i="82"/>
  <c r="M41" i="82"/>
  <c r="K41" i="82"/>
  <c r="L41" i="82"/>
  <c r="J41" i="82"/>
  <c r="H41" i="82"/>
  <c r="N41" i="82"/>
  <c r="J29" i="82"/>
  <c r="I29" i="82"/>
  <c r="K29" i="82"/>
  <c r="H29" i="82"/>
  <c r="G29" i="82"/>
  <c r="L29" i="82"/>
  <c r="N29" i="82"/>
  <c r="M29" i="82"/>
  <c r="J15" i="82"/>
  <c r="L15" i="82"/>
  <c r="N15" i="82"/>
  <c r="G15" i="82"/>
  <c r="I15" i="82"/>
  <c r="K15" i="82"/>
  <c r="M15" i="82"/>
  <c r="H15" i="82"/>
  <c r="D11" i="82"/>
  <c r="D12" i="160"/>
  <c r="G11" i="82" l="1"/>
  <c r="J11" i="82"/>
  <c r="K11" i="82"/>
  <c r="I11" i="82"/>
  <c r="N11" i="82"/>
  <c r="L11" i="82"/>
  <c r="M11" i="82"/>
  <c r="H11" i="82"/>
  <c r="D64" i="160"/>
  <c r="D3" i="218" s="1"/>
  <c r="B24" i="82"/>
  <c r="D59" i="160"/>
  <c r="C59" i="160" s="1"/>
  <c r="C12" i="160"/>
  <c r="C64" i="160" l="1"/>
  <c r="F9" i="87" s="1"/>
  <c r="F32" i="87" s="1"/>
  <c r="C3" i="218"/>
  <c r="D5" i="218"/>
  <c r="D24" i="82"/>
  <c r="B47" i="82"/>
  <c r="D14" i="82"/>
  <c r="D16" i="82"/>
  <c r="D18" i="82"/>
  <c r="D19" i="82"/>
  <c r="D20" i="82"/>
  <c r="D23" i="82"/>
  <c r="D25" i="82"/>
  <c r="D26" i="82"/>
  <c r="D28" i="82"/>
  <c r="D30" i="82"/>
  <c r="D31" i="82"/>
  <c r="D34" i="82"/>
  <c r="D36" i="82"/>
  <c r="D37" i="82"/>
  <c r="D38" i="82"/>
  <c r="D40" i="82"/>
  <c r="D42" i="82"/>
  <c r="D43" i="82"/>
  <c r="D44" i="82"/>
  <c r="D12" i="82"/>
  <c r="C5" i="218" l="1"/>
  <c r="D19" i="218"/>
  <c r="C19" i="218" s="1"/>
  <c r="M24" i="82"/>
  <c r="J24" i="82"/>
  <c r="I24" i="82"/>
  <c r="K24" i="82"/>
  <c r="L24" i="82"/>
  <c r="G24" i="82"/>
  <c r="H24" i="82"/>
  <c r="N24" i="82"/>
  <c r="D47" i="82"/>
  <c r="H40" i="82"/>
  <c r="L40" i="82"/>
  <c r="I40" i="82"/>
  <c r="M40" i="82"/>
  <c r="J40" i="82"/>
  <c r="N40" i="82"/>
  <c r="G40" i="82"/>
  <c r="K40" i="82"/>
  <c r="I43" i="82"/>
  <c r="M43" i="82"/>
  <c r="J43" i="82"/>
  <c r="N43" i="82"/>
  <c r="G43" i="82"/>
  <c r="K43" i="82"/>
  <c r="H43" i="82"/>
  <c r="L43" i="82"/>
  <c r="G14" i="82"/>
  <c r="K14" i="82"/>
  <c r="H14" i="82"/>
  <c r="L14" i="82"/>
  <c r="I14" i="82"/>
  <c r="M14" i="82"/>
  <c r="J14" i="82"/>
  <c r="N14" i="82"/>
  <c r="L44" i="82"/>
  <c r="G44" i="82"/>
  <c r="M44" i="82"/>
  <c r="K44" i="82"/>
  <c r="H44" i="82"/>
  <c r="J44" i="82"/>
  <c r="N44" i="82"/>
  <c r="I44" i="82"/>
  <c r="H18" i="82"/>
  <c r="G18" i="82"/>
  <c r="N18" i="82"/>
  <c r="L18" i="82"/>
  <c r="I18" i="82"/>
  <c r="J18" i="82"/>
  <c r="M18" i="82"/>
  <c r="K18" i="82"/>
  <c r="N12" i="82"/>
  <c r="L12" i="82"/>
  <c r="J12" i="82"/>
  <c r="K12" i="82"/>
  <c r="M12" i="82"/>
  <c r="I12" i="82"/>
  <c r="H12" i="82"/>
  <c r="G12" i="82"/>
  <c r="I38" i="82"/>
  <c r="M38" i="82"/>
  <c r="J38" i="82"/>
  <c r="N38" i="82"/>
  <c r="K38" i="82"/>
  <c r="L38" i="82"/>
  <c r="H38" i="82"/>
  <c r="G38" i="82"/>
  <c r="M34" i="82"/>
  <c r="K34" i="82"/>
  <c r="I34" i="82"/>
  <c r="G34" i="82"/>
  <c r="N34" i="82"/>
  <c r="L34" i="82"/>
  <c r="J34" i="82"/>
  <c r="H34" i="82"/>
  <c r="K28" i="82"/>
  <c r="I28" i="82"/>
  <c r="G28" i="82"/>
  <c r="N28" i="82"/>
  <c r="L28" i="82"/>
  <c r="J28" i="82"/>
  <c r="H28" i="82"/>
  <c r="M28" i="82"/>
  <c r="L23" i="82"/>
  <c r="N23" i="82"/>
  <c r="H23" i="82"/>
  <c r="J23" i="82"/>
  <c r="M23" i="82"/>
  <c r="K23" i="82"/>
  <c r="I23" i="82"/>
  <c r="G23" i="82"/>
  <c r="L16" i="82"/>
  <c r="M16" i="82"/>
  <c r="K16" i="82"/>
  <c r="I16" i="82"/>
  <c r="N16" i="82"/>
  <c r="H16" i="82"/>
  <c r="J16" i="82"/>
  <c r="G16" i="82"/>
  <c r="G42" i="82"/>
  <c r="K42" i="82"/>
  <c r="I42" i="82"/>
  <c r="J42" i="82"/>
  <c r="N42" i="82"/>
  <c r="L42" i="82"/>
  <c r="H42" i="82"/>
  <c r="M42" i="82"/>
  <c r="I37" i="82"/>
  <c r="K37" i="82"/>
  <c r="L37" i="82"/>
  <c r="M37" i="82"/>
  <c r="H37" i="82"/>
  <c r="J37" i="82"/>
  <c r="G37" i="82"/>
  <c r="N37" i="82"/>
  <c r="I31" i="82"/>
  <c r="G31" i="82"/>
  <c r="L31" i="82"/>
  <c r="N31" i="82"/>
  <c r="H31" i="82"/>
  <c r="J31" i="82"/>
  <c r="M31" i="82"/>
  <c r="K31" i="82"/>
  <c r="J26" i="82"/>
  <c r="G26" i="82"/>
  <c r="M26" i="82"/>
  <c r="K26" i="82"/>
  <c r="I26" i="82"/>
  <c r="H26" i="82"/>
  <c r="N26" i="82"/>
  <c r="L26" i="82"/>
  <c r="N20" i="82"/>
  <c r="K20" i="82"/>
  <c r="G20" i="82"/>
  <c r="H20" i="82"/>
  <c r="I20" i="82"/>
  <c r="L20" i="82"/>
  <c r="J20" i="82"/>
  <c r="M20" i="82"/>
  <c r="D46" i="82"/>
  <c r="H36" i="82"/>
  <c r="K36" i="82"/>
  <c r="L36" i="82"/>
  <c r="N36" i="82"/>
  <c r="M36" i="82"/>
  <c r="J36" i="82"/>
  <c r="I36" i="82"/>
  <c r="G36" i="82"/>
  <c r="J30" i="82"/>
  <c r="H30" i="82"/>
  <c r="M30" i="82"/>
  <c r="G30" i="82"/>
  <c r="I30" i="82"/>
  <c r="K30" i="82"/>
  <c r="N30" i="82"/>
  <c r="L30" i="82"/>
  <c r="G25" i="82"/>
  <c r="M25" i="82"/>
  <c r="N25" i="82"/>
  <c r="L25" i="82"/>
  <c r="J25" i="82"/>
  <c r="I25" i="82"/>
  <c r="K25" i="82"/>
  <c r="H25" i="82"/>
  <c r="G19" i="82"/>
  <c r="K19" i="82"/>
  <c r="L19" i="82"/>
  <c r="J19" i="82"/>
  <c r="I19" i="82"/>
  <c r="N19" i="82"/>
  <c r="M19" i="82"/>
  <c r="H19" i="82"/>
  <c r="O21" i="218" l="1"/>
  <c r="O22" i="218" s="1"/>
  <c r="O24" i="218" s="1"/>
  <c r="O27" i="218" s="1"/>
  <c r="O32" i="218" s="1"/>
  <c r="F21" i="218"/>
  <c r="F22" i="218" s="1"/>
  <c r="F24" i="218" s="1"/>
  <c r="F27" i="218" s="1"/>
  <c r="F32" i="218" s="1"/>
  <c r="K21" i="218"/>
  <c r="K22" i="218" s="1"/>
  <c r="K24" i="218" s="1"/>
  <c r="K27" i="218" s="1"/>
  <c r="K32" i="218" s="1"/>
  <c r="N21" i="218"/>
  <c r="N22" i="218" s="1"/>
  <c r="N24" i="218" s="1"/>
  <c r="N27" i="218" s="1"/>
  <c r="N32" i="218" s="1"/>
  <c r="H21" i="218"/>
  <c r="H22" i="218" s="1"/>
  <c r="H24" i="218" s="1"/>
  <c r="H27" i="218" s="1"/>
  <c r="H32" i="218" s="1"/>
  <c r="G21" i="218"/>
  <c r="G22" i="218" s="1"/>
  <c r="G24" i="218" s="1"/>
  <c r="G27" i="218" s="1"/>
  <c r="G32" i="218" s="1"/>
  <c r="J21" i="218"/>
  <c r="J22" i="218" s="1"/>
  <c r="J24" i="218" s="1"/>
  <c r="J27" i="218" s="1"/>
  <c r="J32" i="218" s="1"/>
  <c r="E21" i="218"/>
  <c r="L21" i="218"/>
  <c r="L22" i="218" s="1"/>
  <c r="L24" i="218" s="1"/>
  <c r="L27" i="218" s="1"/>
  <c r="L32" i="218" s="1"/>
  <c r="I21" i="218"/>
  <c r="I22" i="218" s="1"/>
  <c r="I24" i="218" s="1"/>
  <c r="I27" i="218" s="1"/>
  <c r="I32" i="218" s="1"/>
  <c r="M21" i="218"/>
  <c r="M22" i="218" s="1"/>
  <c r="M24" i="218" s="1"/>
  <c r="M27" i="218" s="1"/>
  <c r="M32" i="218" s="1"/>
  <c r="P21" i="218"/>
  <c r="P22" i="218" s="1"/>
  <c r="P24" i="218" s="1"/>
  <c r="P27" i="218" s="1"/>
  <c r="H46" i="82"/>
  <c r="L46" i="82"/>
  <c r="I46" i="82"/>
  <c r="M46" i="82"/>
  <c r="J46" i="82"/>
  <c r="G46" i="82"/>
  <c r="N46" i="82"/>
  <c r="K46" i="82"/>
  <c r="E22" i="218" l="1"/>
  <c r="D21" i="218"/>
  <c r="D22" i="218" l="1"/>
  <c r="D24" i="218" s="1"/>
  <c r="D27" i="218" s="1"/>
  <c r="C27" i="218" s="1"/>
  <c r="E24" i="218"/>
  <c r="E27" i="218" s="1"/>
  <c r="E32" i="218" s="1"/>
</calcChain>
</file>

<file path=xl/sharedStrings.xml><?xml version="1.0" encoding="utf-8"?>
<sst xmlns="http://schemas.openxmlformats.org/spreadsheetml/2006/main" count="2370" uniqueCount="777">
  <si>
    <t>Direct</t>
  </si>
  <si>
    <t>BENEFIT TYPE   1)</t>
  </si>
  <si>
    <t>Amount</t>
  </si>
  <si>
    <t>Social Security &amp; Medicare (FICA) Taxes</t>
  </si>
  <si>
    <t>Unemployment Insurance</t>
  </si>
  <si>
    <t>Retirement Benefits or Plans</t>
  </si>
  <si>
    <t>Health Insurance</t>
  </si>
  <si>
    <t>Life Insurance</t>
  </si>
  <si>
    <t>Dental Insurance</t>
  </si>
  <si>
    <t>Vision Insurance</t>
  </si>
  <si>
    <t>Uniform Allowances</t>
  </si>
  <si>
    <t>TOTALS</t>
  </si>
  <si>
    <t xml:space="preserve">   5)</t>
  </si>
  <si>
    <t xml:space="preserve">   6)</t>
  </si>
  <si>
    <t xml:space="preserve">   2)</t>
  </si>
  <si>
    <t>DEPARTMENT</t>
  </si>
  <si>
    <t>Nursing</t>
  </si>
  <si>
    <t>Activities</t>
  </si>
  <si>
    <t>Administration</t>
  </si>
  <si>
    <t xml:space="preserve">   3)</t>
  </si>
  <si>
    <t xml:space="preserve">   4)</t>
  </si>
  <si>
    <t>NOTE:  Costs reported must include total costs and be adjusted to allowable costs.</t>
  </si>
  <si>
    <t>ACCOUNT DESCRIPTION</t>
  </si>
  <si>
    <t>AMOUNT</t>
  </si>
  <si>
    <t>16.</t>
  </si>
  <si>
    <t>17.</t>
  </si>
  <si>
    <t>18.</t>
  </si>
  <si>
    <t>Other Costs</t>
  </si>
  <si>
    <t>Building</t>
  </si>
  <si>
    <t>Purpose of Loan</t>
  </si>
  <si>
    <t>Rate</t>
  </si>
  <si>
    <t xml:space="preserve">TOTAL    </t>
  </si>
  <si>
    <t>LEASED BUILDINGS AND/OR EQUIPMENT  (List All)</t>
  </si>
  <si>
    <t>INCLUSIVE DATES LEASED</t>
  </si>
  <si>
    <t xml:space="preserve"> ITEM LEASED</t>
  </si>
  <si>
    <t>FROM</t>
  </si>
  <si>
    <t>TO</t>
  </si>
  <si>
    <t>RATE</t>
  </si>
  <si>
    <t>NAME OF LESSOR</t>
  </si>
  <si>
    <t>Date</t>
  </si>
  <si>
    <t>15.</t>
  </si>
  <si>
    <t>COMPLETED</t>
  </si>
  <si>
    <t>Fundraising costs.</t>
  </si>
  <si>
    <t>Top management life insurance premiums.</t>
  </si>
  <si>
    <t>Allocated home office excess interest income  (give explanation and source)</t>
  </si>
  <si>
    <t>What fiscal year end was used for the home office cost report?</t>
  </si>
  <si>
    <t>If the home office cost report is not a fiscal year end, has another home office cost report been prepared for a the fiscal year end?</t>
  </si>
  <si>
    <t>What services are provided to the facility by the home office?</t>
  </si>
  <si>
    <t>Adjustment for allocated Top Management Compensation in excess of limit</t>
  </si>
  <si>
    <t>Total Adjustment to Schedule D-4</t>
  </si>
  <si>
    <t>Allowable home office cost (Line 1 less Line 4)</t>
  </si>
  <si>
    <t>General Ledger Account Number</t>
  </si>
  <si>
    <t>Direct Amount</t>
  </si>
  <si>
    <t>Allocable Amount</t>
  </si>
  <si>
    <t>% of Total Salaries</t>
  </si>
  <si>
    <t>Share of Benefits</t>
  </si>
  <si>
    <t>July</t>
  </si>
  <si>
    <t>August</t>
  </si>
  <si>
    <t>September</t>
  </si>
  <si>
    <t xml:space="preserve">October </t>
  </si>
  <si>
    <t>November</t>
  </si>
  <si>
    <t>December</t>
  </si>
  <si>
    <t>January</t>
  </si>
  <si>
    <t>March</t>
  </si>
  <si>
    <t>April</t>
  </si>
  <si>
    <t>May</t>
  </si>
  <si>
    <t>June</t>
  </si>
  <si>
    <t>3) Round to two (2) decimal places, i.e. 10.47%.</t>
  </si>
  <si>
    <t>4) Totals of these columns must equal.</t>
  </si>
  <si>
    <t>5) Totals of these columns must equal.</t>
  </si>
  <si>
    <t>RECONCILING ITEMS AND EXPLANATION:</t>
  </si>
  <si>
    <t>COST  CENTER</t>
  </si>
  <si>
    <t>COST COMPONENT</t>
  </si>
  <si>
    <t>SUBTOTAL</t>
  </si>
  <si>
    <t>Adjustment to equal home office allocated cost.</t>
  </si>
  <si>
    <t>Beginning Balance</t>
  </si>
  <si>
    <t>Total Allowable Cost of Ownership</t>
  </si>
  <si>
    <t>Type of Organization</t>
  </si>
  <si>
    <t>E.</t>
  </si>
  <si>
    <t>F.</t>
  </si>
  <si>
    <t>G.</t>
  </si>
  <si>
    <t>D.</t>
  </si>
  <si>
    <t>H.</t>
  </si>
  <si>
    <t>LEASE OR RENTAL DESCRIPTION</t>
  </si>
  <si>
    <t>AMOUNT OF RENT</t>
  </si>
  <si>
    <t>Number of square feet rented</t>
  </si>
  <si>
    <t>Rented cost per square foot</t>
  </si>
  <si>
    <t>Equipment</t>
  </si>
  <si>
    <t>Cost of equipment rented</t>
  </si>
  <si>
    <t>GENERAL INFORMATION</t>
  </si>
  <si>
    <t>Advertising</t>
  </si>
  <si>
    <t>SCHEDULE   B-2</t>
  </si>
  <si>
    <t>Workforce Safety &amp; Insurance</t>
  </si>
  <si>
    <t xml:space="preserve"> </t>
  </si>
  <si>
    <t>Description</t>
  </si>
  <si>
    <t>Facility</t>
  </si>
  <si>
    <t>Reporting Period</t>
  </si>
  <si>
    <t>From:</t>
  </si>
  <si>
    <t>To:</t>
  </si>
  <si>
    <t>DESCRIPTION</t>
  </si>
  <si>
    <t>A</t>
  </si>
  <si>
    <t xml:space="preserve">A-1 </t>
  </si>
  <si>
    <t>Census Questionnaire</t>
  </si>
  <si>
    <t xml:space="preserve">C-1 </t>
  </si>
  <si>
    <t>Cost Summary and Allocation</t>
  </si>
  <si>
    <t xml:space="preserve">C-2 </t>
  </si>
  <si>
    <t>Statistical Data</t>
  </si>
  <si>
    <t>Fringe Benefits</t>
  </si>
  <si>
    <t>Cost Reconciliation</t>
  </si>
  <si>
    <t>Revenues</t>
  </si>
  <si>
    <t>Revenue Reconciliation</t>
  </si>
  <si>
    <t xml:space="preserve">D  </t>
  </si>
  <si>
    <t>Adjustments Summary</t>
  </si>
  <si>
    <t>Adjustments</t>
  </si>
  <si>
    <t xml:space="preserve">E  </t>
  </si>
  <si>
    <t>Summary of Home Office Costs</t>
  </si>
  <si>
    <t>F</t>
  </si>
  <si>
    <t>Interest Income</t>
  </si>
  <si>
    <t xml:space="preserve">H-1 </t>
  </si>
  <si>
    <t>Related Party Lease</t>
  </si>
  <si>
    <t xml:space="preserve">H-2 </t>
  </si>
  <si>
    <t>Related Party Information</t>
  </si>
  <si>
    <t>I-1</t>
  </si>
  <si>
    <t xml:space="preserve">I-2 </t>
  </si>
  <si>
    <t>J</t>
  </si>
  <si>
    <t>Depreciation</t>
  </si>
  <si>
    <t>K</t>
  </si>
  <si>
    <t>Interest</t>
  </si>
  <si>
    <t>L</t>
  </si>
  <si>
    <t>Lease or Rental Information</t>
  </si>
  <si>
    <t xml:space="preserve">   Date</t>
  </si>
  <si>
    <t>ADMINISTRATOR'S CERTIFICATION</t>
  </si>
  <si>
    <t xml:space="preserve">   Signature of Administrator</t>
  </si>
  <si>
    <t>ACCOUNTANT'S CERTIFICATION</t>
  </si>
  <si>
    <t xml:space="preserve">  Signature of Preparer or Firm</t>
  </si>
  <si>
    <t>Other</t>
  </si>
  <si>
    <t>OTHER</t>
  </si>
  <si>
    <t>MONTH</t>
  </si>
  <si>
    <t>In-house</t>
  </si>
  <si>
    <t>Leave</t>
  </si>
  <si>
    <t>Subtotal</t>
  </si>
  <si>
    <t>TOTAL</t>
  </si>
  <si>
    <t>Total</t>
  </si>
  <si>
    <t>Other (Identify)</t>
  </si>
  <si>
    <t>1)</t>
  </si>
  <si>
    <t>YES</t>
  </si>
  <si>
    <t>NO</t>
  </si>
  <si>
    <t>Insurance recoveries income.</t>
  </si>
  <si>
    <t>Telegraph and telephone income.</t>
  </si>
  <si>
    <t>Other cost-related income.</t>
  </si>
  <si>
    <t>Purchase discounts, allowances, refunds, and rebates.</t>
  </si>
  <si>
    <t>Payments to a provider by a vendor.</t>
  </si>
  <si>
    <t>Personal payments, goods, or services from a vendor.</t>
  </si>
  <si>
    <t>Adjustments to home office costs.</t>
  </si>
  <si>
    <t>Charges for services, facilities and supplies in excess of cost, furnished by a related organization.</t>
  </si>
  <si>
    <t>Rental costs which exceed actual ownership costs between related parties.  (Schedule H-1)</t>
  </si>
  <si>
    <t>Gain or loss on disposition of assets.</t>
  </si>
  <si>
    <t>Additional depreciation expense claimed as a result of the use of an accelerated method of depreciation.</t>
  </si>
  <si>
    <t>Repair or maintenance costs in excess of $5,000 claimed as an expense.</t>
  </si>
  <si>
    <t>Unallowable interest expense.</t>
  </si>
  <si>
    <t>Interest expense incurred as a result of borrowings from a related party.</t>
  </si>
  <si>
    <t>Special assessments in excess of $1,000 which are paid in a lump sum and claimed as an expense.</t>
  </si>
  <si>
    <t>Interest income from a fund not qualifying as funded depreciation.</t>
  </si>
  <si>
    <t>Interest income from funded depreciation in excess of accumulated depreciation.</t>
  </si>
  <si>
    <t>Do you charge private pay residents for the day of death?</t>
  </si>
  <si>
    <t>Do you charge private pay residents for the day of discharge?</t>
  </si>
  <si>
    <t>Do you charge private pay residents for the day of admission?</t>
  </si>
  <si>
    <t>If yes, please specify discounted rates:</t>
  </si>
  <si>
    <t>If no, indicate the number of days not included.</t>
  </si>
  <si>
    <t xml:space="preserve">FUNDED DEPRECIATION INCOME NOT OFFSET PER SCHEDULE F-1 </t>
  </si>
  <si>
    <t>a.</t>
  </si>
  <si>
    <t>Total funded depreciation</t>
  </si>
  <si>
    <t>b.</t>
  </si>
  <si>
    <t>Less: interest in account</t>
  </si>
  <si>
    <t>c.</t>
  </si>
  <si>
    <t>Adjusted funded depreciation</t>
  </si>
  <si>
    <t>d.</t>
  </si>
  <si>
    <t>Accumulated depreciation on  resident related assets</t>
  </si>
  <si>
    <t xml:space="preserve">       If yes, is an adjustment necessary?  Identify other purposes</t>
  </si>
  <si>
    <t>(Provide supporting documentation and schedules for indicated costs).</t>
  </si>
  <si>
    <t>Complete the following if payments have been made to a related organization.  For each type of payment, duplicate or attach additional information as necessary.</t>
  </si>
  <si>
    <t>Assets:  Prior Year's Ending Balance</t>
  </si>
  <si>
    <t>Accumulated Depreciation:  Prior Year's Ending Balance</t>
  </si>
  <si>
    <t>Less:  Accumulated Depreciation of Deletions</t>
  </si>
  <si>
    <t xml:space="preserve">   </t>
  </si>
  <si>
    <t>Name and Address</t>
  </si>
  <si>
    <t>Ending Balance</t>
  </si>
  <si>
    <t>Additions</t>
  </si>
  <si>
    <t>Deletions</t>
  </si>
  <si>
    <t>What dollar amount did you use for capitalization of individual assets?</t>
  </si>
  <si>
    <t>Total facility expenses per financial statements</t>
  </si>
  <si>
    <t>Total facility revenue per financial statements</t>
  </si>
  <si>
    <t>Legal expenses related to challenges against governmental agencies.</t>
  </si>
  <si>
    <t>Schedule Provided</t>
  </si>
  <si>
    <t>Not Applicable</t>
  </si>
  <si>
    <t>INTENTIONAL MISREPRESENTATION OR FALSIFICATION OF ANY  INFORMATION CONTAINED IN THIS COST REPORT MAY BE PUNISHABLE BY FINE AND/OR IMPRISONMENT UNDER FEDERAL AND/OR STATE LAW.</t>
  </si>
  <si>
    <t>LICENSE TYPE</t>
  </si>
  <si>
    <t>LICENSED SECTION</t>
  </si>
  <si>
    <t>ADJUST-MENTS</t>
  </si>
  <si>
    <t>ADJUSTED COSTS</t>
  </si>
  <si>
    <t xml:space="preserve">METHOD NUMBER </t>
  </si>
  <si>
    <t>Property                                                           Attach workpaper detailing allocation</t>
  </si>
  <si>
    <t>**</t>
  </si>
  <si>
    <t>SCHEDULE   C-1</t>
  </si>
  <si>
    <t>SCHEDULE   C-2</t>
  </si>
  <si>
    <t>SCHEDULE   C-5</t>
  </si>
  <si>
    <t>SCHEDULE   C-6</t>
  </si>
  <si>
    <t>SCHEDULE   C-7</t>
  </si>
  <si>
    <t>Mortgagor or Lender</t>
  </si>
  <si>
    <t>NOTE:  This form must be completed for facilities allocating costs on Schedule C-1.</t>
  </si>
  <si>
    <t xml:space="preserve"> Cost Category</t>
  </si>
  <si>
    <t xml:space="preserve">  Line Item</t>
  </si>
  <si>
    <t>NOTE:  This form must be completed if interest income has been earned and interest expense has been claimed.</t>
  </si>
  <si>
    <t>OFFSETS</t>
  </si>
  <si>
    <t>ACCOUNT</t>
  </si>
  <si>
    <t>OTHER INTEREST INCOME NOT OFFSET</t>
  </si>
  <si>
    <t xml:space="preserve"> 1.  Is funded depreciation less than accumulated depreciation?</t>
  </si>
  <si>
    <t xml:space="preserve">  2.  Have the withdrawals been used for other than capital purchases?</t>
  </si>
  <si>
    <t xml:space="preserve">  3.  Have borrowed funds been used for capital purchases rather than using funded depreciation?</t>
  </si>
  <si>
    <t xml:space="preserve">       If yes, has the adjustment been made on Sch. D-4?</t>
  </si>
  <si>
    <t>Payment type</t>
  </si>
  <si>
    <t>Name of Organization</t>
  </si>
  <si>
    <t xml:space="preserve">       % of Payment to Organization</t>
  </si>
  <si>
    <t>Lease</t>
  </si>
  <si>
    <t>Accounting</t>
  </si>
  <si>
    <t>Other (List)</t>
  </si>
  <si>
    <t>Name of Organization or Individual</t>
  </si>
  <si>
    <t>Complete Item(s)</t>
  </si>
  <si>
    <t>Non-Profit Organization</t>
  </si>
  <si>
    <t>Church Related</t>
  </si>
  <si>
    <t>1,5</t>
  </si>
  <si>
    <t>Association</t>
  </si>
  <si>
    <t>Corporation</t>
  </si>
  <si>
    <t>1,2,5</t>
  </si>
  <si>
    <t>Proprietary</t>
  </si>
  <si>
    <t>Sole Proprietor</t>
  </si>
  <si>
    <t>4</t>
  </si>
  <si>
    <t>Partnership</t>
  </si>
  <si>
    <t>3,5</t>
  </si>
  <si>
    <t xml:space="preserve">   1.</t>
  </si>
  <si>
    <t>List Board of Directors, Officers, and Addresses.</t>
  </si>
  <si>
    <t xml:space="preserve">A. </t>
  </si>
  <si>
    <t xml:space="preserve"> E.</t>
  </si>
  <si>
    <t xml:space="preserve">B. </t>
  </si>
  <si>
    <t xml:space="preserve"> F.</t>
  </si>
  <si>
    <t xml:space="preserve">C. </t>
  </si>
  <si>
    <t xml:space="preserve"> G.</t>
  </si>
  <si>
    <t xml:space="preserve">D. </t>
  </si>
  <si>
    <t xml:space="preserve"> H.</t>
  </si>
  <si>
    <t xml:space="preserve">   2.</t>
  </si>
  <si>
    <t>List Stockholders with more than 10% Ownership and Addresses.</t>
  </si>
  <si>
    <t xml:space="preserve">   3.</t>
  </si>
  <si>
    <t>List Partners and Addresses.</t>
  </si>
  <si>
    <t xml:space="preserve"> D.</t>
  </si>
  <si>
    <t xml:space="preserve">   4.</t>
  </si>
  <si>
    <t xml:space="preserve">   5.</t>
  </si>
  <si>
    <t>State in Which Organized or Incorporated</t>
  </si>
  <si>
    <t>North Dakota</t>
  </si>
  <si>
    <t>DIRECT CARE COSTS</t>
  </si>
  <si>
    <t>TOTAL COSTS</t>
  </si>
  <si>
    <t>ITEM</t>
  </si>
  <si>
    <t>1.</t>
  </si>
  <si>
    <t>2.</t>
  </si>
  <si>
    <t>Meals Served</t>
  </si>
  <si>
    <t>3.</t>
  </si>
  <si>
    <t>Weighted Square Footage</t>
  </si>
  <si>
    <t>4.</t>
  </si>
  <si>
    <t>5.</t>
  </si>
  <si>
    <t>Resident Days</t>
  </si>
  <si>
    <t>6.</t>
  </si>
  <si>
    <t>7.</t>
  </si>
  <si>
    <t>8.</t>
  </si>
  <si>
    <t>9.</t>
  </si>
  <si>
    <t>10.</t>
  </si>
  <si>
    <t>11.</t>
  </si>
  <si>
    <t>* Other</t>
  </si>
  <si>
    <t>12.</t>
  </si>
  <si>
    <t>13.</t>
  </si>
  <si>
    <t>14.</t>
  </si>
  <si>
    <t>*</t>
  </si>
  <si>
    <t>Identify</t>
  </si>
  <si>
    <t>NURSING</t>
  </si>
  <si>
    <t>Salaries</t>
  </si>
  <si>
    <t>Utilities</t>
  </si>
  <si>
    <t>OTHER COSTS</t>
  </si>
  <si>
    <t>Food</t>
  </si>
  <si>
    <t>Contracted Services</t>
  </si>
  <si>
    <t>Telephone</t>
  </si>
  <si>
    <t>Postage and Freight</t>
  </si>
  <si>
    <t>Advertising &amp; Recruitment</t>
  </si>
  <si>
    <t>Consultants</t>
  </si>
  <si>
    <t>Vehicle Operating</t>
  </si>
  <si>
    <t>Interest Expense</t>
  </si>
  <si>
    <t>19.</t>
  </si>
  <si>
    <t>Movable Equipment</t>
  </si>
  <si>
    <t>Street Address</t>
  </si>
  <si>
    <t>Name of Administrator</t>
  </si>
  <si>
    <t>FAX Number</t>
  </si>
  <si>
    <t>E-Mail Address</t>
  </si>
  <si>
    <t>Zip Code</t>
  </si>
  <si>
    <t>City</t>
  </si>
  <si>
    <t>February</t>
  </si>
  <si>
    <t>statement revenue.</t>
  </si>
  <si>
    <t>penalty for late filing may be assessed.</t>
  </si>
  <si>
    <t>submit workpapers detailing the reconciliation of costs reported.</t>
  </si>
  <si>
    <t>In the event a facility fails to file the required completed report on or before the due date, a</t>
  </si>
  <si>
    <t>Round all percentages to two (2) decimal places, i.e. 69.53%.</t>
  </si>
  <si>
    <t>MA Provider #</t>
  </si>
  <si>
    <t>SCHEDULE</t>
  </si>
  <si>
    <t>Schedule B-4, Census Questionnaire, should be completed first, so necessary adjustments can</t>
  </si>
  <si>
    <t>If yes, provide support for the changes with the rooms labeled and square footage per room on a separate sheet.</t>
  </si>
  <si>
    <t>Goodwill.</t>
  </si>
  <si>
    <t>The cost report schedules and other data required on the cost report provides the cost basis for</t>
  </si>
  <si>
    <t>SCHEDULE   A</t>
  </si>
  <si>
    <t xml:space="preserve">SCHEDULE   E </t>
  </si>
  <si>
    <t xml:space="preserve">SCHEDULE   F </t>
  </si>
  <si>
    <t>SCHEDULES  H</t>
  </si>
  <si>
    <t>related party and information on the related party organization.</t>
  </si>
  <si>
    <t>SCHEDULE   J</t>
  </si>
  <si>
    <t>SCHEDULE   K</t>
  </si>
  <si>
    <t>workers compensation and vendor interest expense.</t>
  </si>
  <si>
    <t>SCHEDULE   L</t>
  </si>
  <si>
    <t>In addition to cost reporting, the following information should be considered in the completion of</t>
  </si>
  <si>
    <t>the form and for general information:</t>
  </si>
  <si>
    <t>SCHEDULES  C</t>
  </si>
  <si>
    <t>Private Pay Fees and Charges</t>
  </si>
  <si>
    <t>ADMINISTRATION</t>
  </si>
  <si>
    <t>PROGRAM COSTS</t>
  </si>
  <si>
    <t>ALLOCATEABLE</t>
  </si>
  <si>
    <t>Internet</t>
  </si>
  <si>
    <t>Office Supplies</t>
  </si>
  <si>
    <t>Cable TV</t>
  </si>
  <si>
    <t>DIRECT CARE</t>
  </si>
  <si>
    <t>Sleep Staff Salaries</t>
  </si>
  <si>
    <t>Direct Care</t>
  </si>
  <si>
    <t>Paid Time Off (Vacation/Sick/Holiday)</t>
  </si>
  <si>
    <t>Facility #</t>
  </si>
  <si>
    <t>RESIDENTIAL/INDEPENDENT HABILITATION</t>
  </si>
  <si>
    <t>ROOM AND BOARD</t>
  </si>
  <si>
    <t>DIRECT PROGRAM SUPPORT</t>
  </si>
  <si>
    <t>INDIRECT PROGRAM SUPPORT</t>
  </si>
  <si>
    <t>PRODUCTION</t>
  </si>
  <si>
    <t>OTHER PROGRAMS/ SERVICES</t>
  </si>
  <si>
    <t>OTHER COSTS:</t>
  </si>
  <si>
    <t>SALARIES &amp; FRINGE BENEFITS</t>
  </si>
  <si>
    <t>Employee Travel</t>
  </si>
  <si>
    <t>Employee Training</t>
  </si>
  <si>
    <t>Household Supplies</t>
  </si>
  <si>
    <t>Program Supplies</t>
  </si>
  <si>
    <t>Maintenance Supplies</t>
  </si>
  <si>
    <t>Medical Supplies</t>
  </si>
  <si>
    <t>Day Supports Pass Through</t>
  </si>
  <si>
    <t xml:space="preserve">Accreditation </t>
  </si>
  <si>
    <t>Printing</t>
  </si>
  <si>
    <t>Dues, Subscriptions, and Memberships</t>
  </si>
  <si>
    <t>Accounting/Legal</t>
  </si>
  <si>
    <t>BOARDING EXPENSES</t>
  </si>
  <si>
    <t>Dietary Supplies</t>
  </si>
  <si>
    <t>PROPERTY EXPENSES</t>
  </si>
  <si>
    <t>Rental of Building</t>
  </si>
  <si>
    <t>Property Taxes/Special Assessments</t>
  </si>
  <si>
    <t>PRODUCTION EXPENSES</t>
  </si>
  <si>
    <t>Client Salaries</t>
  </si>
  <si>
    <t>Client Fringe Benefits</t>
  </si>
  <si>
    <t>Production Materials</t>
  </si>
  <si>
    <t>Production Supplies</t>
  </si>
  <si>
    <t>Indirect Program Support</t>
  </si>
  <si>
    <t>SUB-TOTAL (Salary &amp; Fringe Benefits) Lines 2-5</t>
  </si>
  <si>
    <t>Room and Board</t>
  </si>
  <si>
    <t>Other Programs/Services</t>
  </si>
  <si>
    <t>Facility Address/Provider #:</t>
  </si>
  <si>
    <t>RESIDENTIAL</t>
  </si>
  <si>
    <t>INDEPENDENT</t>
  </si>
  <si>
    <t>DAY HABILITATION</t>
  </si>
  <si>
    <t>EMPLOYMENT</t>
  </si>
  <si>
    <t>FAMILY SUPPORTS</t>
  </si>
  <si>
    <t>IN-HOUSE</t>
  </si>
  <si>
    <t>PRIVATE PAY</t>
  </si>
  <si>
    <t>HUD/FmHA</t>
  </si>
  <si>
    <t>SERVICES INCOME</t>
  </si>
  <si>
    <t>Department of Human Services</t>
  </si>
  <si>
    <t>Developmental Disabilities</t>
  </si>
  <si>
    <t>Title XIX</t>
  </si>
  <si>
    <t>Private Pay/SSI/SSA</t>
  </si>
  <si>
    <t>Section 8</t>
  </si>
  <si>
    <t>Vocational Rehabilitation</t>
  </si>
  <si>
    <t>OTHER INCOME</t>
  </si>
  <si>
    <t>Discounts</t>
  </si>
  <si>
    <t>Donations</t>
  </si>
  <si>
    <t>Grants</t>
  </si>
  <si>
    <t>Miscellaneous Income</t>
  </si>
  <si>
    <t>CONTRACT INCOME</t>
  </si>
  <si>
    <t>NON-CASH INCOME:</t>
  </si>
  <si>
    <t>Food Stamps</t>
  </si>
  <si>
    <t>Commodities</t>
  </si>
  <si>
    <t>Gifts and Dontated Services</t>
  </si>
  <si>
    <t>Property Costs</t>
  </si>
  <si>
    <t>Board Costs</t>
  </si>
  <si>
    <t>Production Costs</t>
  </si>
  <si>
    <t>LICENSED NUMBER OF BEDS/ CLIENTS</t>
  </si>
  <si>
    <t>Private Pay/Other</t>
  </si>
  <si>
    <t>Independent Habilitation</t>
  </si>
  <si>
    <t>Day Supports</t>
  </si>
  <si>
    <t>Employment Support</t>
  </si>
  <si>
    <t>Famiy Support Services</t>
  </si>
  <si>
    <t>Group Home Manager Salaries (Must be direct costed)</t>
  </si>
  <si>
    <t>Repairs</t>
  </si>
  <si>
    <t>NDAC 75-04-05 REFERENCE    SECTION</t>
  </si>
  <si>
    <t>Advertising desinged to encourage potential consumers to select a particular provider.</t>
  </si>
  <si>
    <t>Amortization of noncompetitive agreements.</t>
  </si>
  <si>
    <t>Bad debt expense except as provided in subsection 75-04-05-13.1.</t>
  </si>
  <si>
    <t>Barber and beautician services.</t>
  </si>
  <si>
    <t>Basic research.</t>
  </si>
  <si>
    <t>Fees paid to a member of a board of directors for meetings attended to the extent that the fees exceed the compensation paid per day to a member of the legislative council.</t>
  </si>
  <si>
    <t>Concession and vending machine costs.</t>
  </si>
  <si>
    <t>Contributions or charitable donations.</t>
  </si>
  <si>
    <t>Corporate costs, such as organizaton costs, reorganizatoin costs and other costs not reated to client services.</t>
  </si>
  <si>
    <t>13.10</t>
  </si>
  <si>
    <t>Costs for which payment is not available from another primary third-party payor or for which the department determines that payment may lawfully be demanded from any source.</t>
  </si>
  <si>
    <t>Costs related to typical functions preformed by clients in residential settings (i.e. ordinary choirs, home sanitation, etc.)</t>
  </si>
  <si>
    <t xml:space="preserve">Memberships in sports, health, fraternal, or social clubs or organizations </t>
  </si>
  <si>
    <t>Costs related  to the negotiation or settlement of the sale or purchase of any capital assets.</t>
  </si>
  <si>
    <t>Unallowable charges by subcontractor or leasor.</t>
  </si>
  <si>
    <t>Costs exceeding approved budget.</t>
  </si>
  <si>
    <t>Depreciation on assest aquired with federal or state grants.</t>
  </si>
  <si>
    <t>Client education costs.</t>
  </si>
  <si>
    <t>Employee benefits not offerec to all full-time employees.</t>
  </si>
  <si>
    <t>Entertainment costs.</t>
  </si>
  <si>
    <t>Equipment not exclusively related to client services.</t>
  </si>
  <si>
    <t>13.20</t>
  </si>
  <si>
    <t>Unallowable fringe benefits.</t>
  </si>
  <si>
    <t>Community contributions in excess of $1,500.</t>
  </si>
  <si>
    <t>Funeral and cemetery expenses.</t>
  </si>
  <si>
    <t>Home office costs when unallowable if incurred by facilities in a chain organization.</t>
  </si>
  <si>
    <t>Travel not directly related to industry conferences, state or federally sponsored activities, or client services.</t>
  </si>
  <si>
    <t>Interest cost related to money borrowed for funding depreciation.</t>
  </si>
  <si>
    <t>13.30</t>
  </si>
  <si>
    <t>Personal comfort costs including telephone, television, cable TV, or internet in resident room.</t>
  </si>
  <si>
    <t>Laboratory salaries and supplies.</t>
  </si>
  <si>
    <t>Unallowable employee education costs.</t>
  </si>
  <si>
    <t>Meals and food service in day supports.</t>
  </si>
  <si>
    <t>Miscellaneous expenses not related to client services.</t>
  </si>
  <si>
    <t>Unallowable board expenses.</t>
  </si>
  <si>
    <t>Penalties, fines, and related interest and bank charges other than regular service charges.</t>
  </si>
  <si>
    <t>Personal purchases.</t>
  </si>
  <si>
    <t>13.40</t>
  </si>
  <si>
    <t>Pharmacy salaries.</t>
  </si>
  <si>
    <t>Physician and dentist salaries.</t>
  </si>
  <si>
    <t>Production related expenses.</t>
  </si>
  <si>
    <t>Religious salaries, space, and supplies.</t>
  </si>
  <si>
    <t>Room and board costs in residential services other than an ICF/ID.</t>
  </si>
  <si>
    <t>Salary costs of employees inadequately trained.</t>
  </si>
  <si>
    <t>Salary costs of employees who fail to meet the functional competency standards.</t>
  </si>
  <si>
    <t>Travel of clients visiting relatives or acquaintances in or out of state.</t>
  </si>
  <si>
    <t>Mileage and Meal reimbursement in excess of allowable limits.</t>
  </si>
  <si>
    <t>Undocumented expenditures.</t>
  </si>
  <si>
    <t>13.50</t>
  </si>
  <si>
    <t>Value of donated goods or services.</t>
  </si>
  <si>
    <t>Vehicle and aircraft costs not directly related to provider busines or client services.</t>
  </si>
  <si>
    <t>X-ray salaries and supplies.</t>
  </si>
  <si>
    <t>09.3</t>
  </si>
  <si>
    <t>Room and board costs in excess of maximum supplemental security income payment less personal needs allowance plus food stamps.</t>
  </si>
  <si>
    <t>Fees.</t>
  </si>
  <si>
    <t>12.3.a</t>
  </si>
  <si>
    <t>12.3.b</t>
  </si>
  <si>
    <t>12.3.c</t>
  </si>
  <si>
    <t>Rental income.</t>
  </si>
  <si>
    <t>12.3.d</t>
  </si>
  <si>
    <t>12.3.e</t>
  </si>
  <si>
    <t>Rental assistance or subsidy income.</t>
  </si>
  <si>
    <t>12.3.f</t>
  </si>
  <si>
    <t>Interest or investment income, interest expense.</t>
  </si>
  <si>
    <t>12.3.g</t>
  </si>
  <si>
    <t>Medical payments, cost of medical supplies.</t>
  </si>
  <si>
    <t>12.3.h</t>
  </si>
  <si>
    <t>Respite care income.</t>
  </si>
  <si>
    <t>12.3.i</t>
  </si>
  <si>
    <t>15.3.a.</t>
  </si>
  <si>
    <t>Acquisitions of assets, with historical cost of at least $5,000, claimed as an expense.</t>
  </si>
  <si>
    <t>15.4.a.</t>
  </si>
  <si>
    <t>15.4.b.</t>
  </si>
  <si>
    <t>15.9.</t>
  </si>
  <si>
    <t>16.1.</t>
  </si>
  <si>
    <t>Interest expense from combine or "pool" funds.</t>
  </si>
  <si>
    <t>16.3.</t>
  </si>
  <si>
    <t>16.4.a.</t>
  </si>
  <si>
    <t>16.4.b.
16.4.c.</t>
  </si>
  <si>
    <t>Withdrawls for the acquisition of capital assets not based on a first in, first out basis.</t>
  </si>
  <si>
    <t>16.4.d.</t>
  </si>
  <si>
    <t>16.4.e.</t>
  </si>
  <si>
    <t>Funded depreciation funds not used for improvements, replacement, or expansion of facilities or equipment replacement or acquisition related to client services.</t>
  </si>
  <si>
    <t>15.1.</t>
  </si>
  <si>
    <t>15.2.</t>
  </si>
  <si>
    <t>16.2.</t>
  </si>
  <si>
    <t>18.1.</t>
  </si>
  <si>
    <t>19.2.a.</t>
  </si>
  <si>
    <t>19.2.b.</t>
  </si>
  <si>
    <t>State or local income and excess profit taxes.</t>
  </si>
  <si>
    <t>Federal income and excess profit taxes, including any interest, or penalties.</t>
  </si>
  <si>
    <t>19.2.c.</t>
  </si>
  <si>
    <t>Taxes in connection with financing, refinancing, or refunding operations.</t>
  </si>
  <si>
    <t>19.2.d.</t>
  </si>
  <si>
    <t>Taxes from which exemptions are available to the provider.</t>
  </si>
  <si>
    <t>19.2.e.</t>
  </si>
  <si>
    <t>Taxes on prperty which is not used in the provision of covered services.</t>
  </si>
  <si>
    <t>19.2.f.</t>
  </si>
  <si>
    <t>Taxes, including sales taxes levied against residents and collected and remitted by the provider.</t>
  </si>
  <si>
    <t>19.2.g.</t>
  </si>
  <si>
    <t>Self-employment (FICA) taxes applicable to persons, including individual proprietors, partners, or members of a joing venture.</t>
  </si>
  <si>
    <t>Home Office Costs</t>
  </si>
  <si>
    <t>Residental Rehabilitation</t>
  </si>
  <si>
    <t>Do you offer private pay residents discounted rates for absent days?</t>
  </si>
  <si>
    <t>Is the leave policy the same for both Medicaid and private pay residents?</t>
  </si>
  <si>
    <t>the determination of rates to be paid to developmental disabilities providers.  The data required</t>
  </si>
  <si>
    <t>On all schedules and reports report only whole dollars.</t>
  </si>
  <si>
    <t>CHECKLIST FOR DEVELOPMENTAL DISABILITIES COST REPORT</t>
  </si>
  <si>
    <t>Name of Provider</t>
  </si>
  <si>
    <t>NUMBER OF BEDS/CLIENTS BY TYPE OF SERVICE</t>
  </si>
  <si>
    <t>SCHEDULE   B-1-I</t>
  </si>
  <si>
    <t>SCHEDULE   B-1-R</t>
  </si>
  <si>
    <t>SCHEDULE   B-1-D</t>
  </si>
  <si>
    <t>Schedule B-1-I is used to report the number of resident days by type, i.e. in-house, leave, or private</t>
  </si>
  <si>
    <t xml:space="preserve">pay/other, on a monthly basis by each licensed Intermediate Care Facility for Individuals with an </t>
  </si>
  <si>
    <t>be made to the accumulated information on B-1-I, B-1-R, and B-1-D.</t>
  </si>
  <si>
    <t>Residential Rehabilitation</t>
  </si>
  <si>
    <t>For costs which cannot be directly identified with a cost category, units of service may be used in</t>
  </si>
  <si>
    <t>accordance with NDAC 75-04-05 for allocation.  This schedule should be duplicated as necessary</t>
  </si>
  <si>
    <t>to identify all units of service allocations by the provider.</t>
  </si>
  <si>
    <t>1) Only costs as defined in NDAC 75-04-05 for</t>
  </si>
  <si>
    <t>Fringe benefits can be included.</t>
  </si>
  <si>
    <t>provider's financial statements.  Providers with fiscal years differing from the report year should</t>
  </si>
  <si>
    <t>SCHEDULES   I</t>
  </si>
  <si>
    <t>These schedules provide for reporting the actual costs of ownership of a providers leased from a</t>
  </si>
  <si>
    <t>These schedules provide for organizational information on the owners and operators of the provider.</t>
  </si>
  <si>
    <t>Schedule J provides information on the assets and related depreciation expense of the provider.</t>
  </si>
  <si>
    <t>Schedule K provides information on debt and interest expense claimed by the provider. Identify</t>
  </si>
  <si>
    <t>conforms to the requirements set forth in the North Dakota Department of Human Services, North</t>
  </si>
  <si>
    <t>Dakota Administrative Code (NDAC) 75-04-05. Cost data reported must be in conformity with</t>
  </si>
  <si>
    <t>NDAC 75-04-05. The grouping of accounts for rate setting purposes can be satisfied when trial</t>
  </si>
  <si>
    <t>the actual amounts for each line item. If account totals do not trace directly from the trial balance to</t>
  </si>
  <si>
    <t>Higher Education Expense</t>
  </si>
  <si>
    <t>All Other Expenses</t>
  </si>
  <si>
    <t>SUB-TOTAL (Other Costs) Lines 7-31</t>
  </si>
  <si>
    <t>SUB-TOTAL (Board) Lines 33-34</t>
  </si>
  <si>
    <t>SUB-TOTAL (Property) Lines 36-44</t>
  </si>
  <si>
    <t>SUB-TOTAL (Production) Lines 46-50</t>
  </si>
  <si>
    <t>B-1-R</t>
  </si>
  <si>
    <t>B-1-I</t>
  </si>
  <si>
    <t>Census Data for Residential and Independent Habilitation</t>
  </si>
  <si>
    <t>Census Data for Day Supports and Employment Support</t>
  </si>
  <si>
    <t>B-1-D</t>
  </si>
  <si>
    <t>B-2</t>
  </si>
  <si>
    <t>Statement of Facility Cost Summary of All Programs</t>
  </si>
  <si>
    <t>Statement of Facility Cost Summary of Day &amp; Employment Supports</t>
  </si>
  <si>
    <t>Provider</t>
  </si>
  <si>
    <t>General Information and Certification/License</t>
  </si>
  <si>
    <t>Report of Developmental Disabilities Owner</t>
  </si>
  <si>
    <t>Report of Developmental Disabilities Operator</t>
  </si>
  <si>
    <t>Specific to ICF/IID program</t>
  </si>
  <si>
    <t>C-3</t>
  </si>
  <si>
    <t>C-3-I</t>
  </si>
  <si>
    <t>C-3-I (1)-(10)</t>
  </si>
  <si>
    <t>C-3-R</t>
  </si>
  <si>
    <t>C-3-D</t>
  </si>
  <si>
    <t>C-4</t>
  </si>
  <si>
    <t>C-5</t>
  </si>
  <si>
    <t>C-6</t>
  </si>
  <si>
    <t>C-7</t>
  </si>
  <si>
    <t>SCHEDULE   C-3-Summary</t>
  </si>
  <si>
    <t>SCHEDULE   C-3-I; C-3-R; C-3-D</t>
  </si>
  <si>
    <t>SCHEDULE   C-4</t>
  </si>
  <si>
    <t>Schedule C-4 provides information on fringe benefits.  Where the providers directly assigns fringe</t>
  </si>
  <si>
    <t>Schedule C-5 provides for the reconciliation of any differences between reported costs and the</t>
  </si>
  <si>
    <t>Schedule C-6 identifies revenue by general ledger account number.  A trial balance that lists all</t>
  </si>
  <si>
    <t>Schedule C-7 must be completed reconciling total revenue from Schedule C-6 to total financial</t>
  </si>
  <si>
    <t>Only costs affecting client care will be allowable.</t>
  </si>
  <si>
    <t>All information submitted is subject to audit by Department of Human Services staff or its vendors</t>
  </si>
  <si>
    <t>Yes</t>
  </si>
  <si>
    <t>No</t>
  </si>
  <si>
    <t>1. Lease or Rental charges claimed as costs</t>
  </si>
  <si>
    <t>COST OF OWNERSHIP</t>
  </si>
  <si>
    <t>RELATED PARTY NAME:</t>
  </si>
  <si>
    <t xml:space="preserve">a. Allowable Cost of Ownership </t>
  </si>
  <si>
    <t>b. Property Insurance</t>
  </si>
  <si>
    <t>c. Interest on Mortgage</t>
  </si>
  <si>
    <t xml:space="preserve"> (Straight line, using no less than the minimum estimated useful lives published by the AHA)</t>
  </si>
  <si>
    <t>d. Depreciation</t>
  </si>
  <si>
    <t>e. Real Estate Taxes</t>
  </si>
  <si>
    <t xml:space="preserve">
18.2.</t>
  </si>
  <si>
    <t>17.1.
17.3.</t>
  </si>
  <si>
    <t>Alloc Method #</t>
  </si>
  <si>
    <t>20.</t>
  </si>
  <si>
    <t>Method Number</t>
  </si>
  <si>
    <t>Allocation Description</t>
  </si>
  <si>
    <t xml:space="preserve">Direct </t>
  </si>
  <si>
    <t>WSF</t>
  </si>
  <si>
    <t>Days</t>
  </si>
  <si>
    <t>Meals</t>
  </si>
  <si>
    <t>Property</t>
  </si>
  <si>
    <t xml:space="preserve">D-1 </t>
  </si>
  <si>
    <t>SCHEDULE  D</t>
  </si>
  <si>
    <t xml:space="preserve">SCHEDULE  D-1 </t>
  </si>
  <si>
    <t>Property Insurance</t>
  </si>
  <si>
    <r>
      <t xml:space="preserve">Lease or Rental Charges Less Cost of Ownership </t>
    </r>
    <r>
      <rPr>
        <sz val="10"/>
        <rFont val="Arial"/>
        <family val="2"/>
      </rPr>
      <t>(Adjustment to Schedule D-1)</t>
    </r>
  </si>
  <si>
    <t>Total Facility Revenue, Schedule C-6</t>
  </si>
  <si>
    <t>Total facility cost, Schedule C-3, Total Costs, Line 56</t>
  </si>
  <si>
    <t>2) Must equal Line 2, Total Costs of Schedule C-3.</t>
  </si>
  <si>
    <t>ICF/IID</t>
  </si>
  <si>
    <t>Facility #s</t>
  </si>
  <si>
    <t>DAY HABILITATION/EMPLOYMENT</t>
  </si>
  <si>
    <t>I Certify That I Am Independent Of This Facility And Have Examined This Developmental Disabilities Statement of Costs In Its Entirety And  Have Found The Cost Report Information To Be In Compliance Records With NDAC 75-04-05 And In Accordance With Instructions.</t>
  </si>
  <si>
    <t>I Certify That I Have Examined This Developmental Disabilities Statement of Costs In Its Entirety And To The Best Of My Knowledge It Is  A True And Correct Statement Prepared From The Accounts And Records Of This Provider Consistent With NDAC 75-04-05 And In Accordance With Instructions.</t>
  </si>
  <si>
    <t>DEVELOPMENTAL DISABILITIES DIVISION</t>
  </si>
  <si>
    <t>Census Data for ICF/IID</t>
  </si>
  <si>
    <t>Statement of Facility Cost Summary of ICF/IID</t>
  </si>
  <si>
    <t>Statement of Facility Cost ICF/IID</t>
  </si>
  <si>
    <t>Statement of Facility Cost Summary of Res. and Ind. Habilitation</t>
  </si>
  <si>
    <t>DEVELOPMENTAL DISABILITIES STATEMENT OF COSTS - CHECKLIST</t>
  </si>
  <si>
    <t>Have all paid residents days been included in census data on Schedule B-1-I?</t>
  </si>
  <si>
    <t>Are there any changes to square footage or changes in rooms / offices?</t>
  </si>
  <si>
    <t>OF FACILITY REVENUES WITH FINANCIAL STATEMENTS</t>
  </si>
  <si>
    <t>DEVELOPMENTAL DISABILITIES COST REPORT - SCHEDULE H-1 / RELATED PARTY LEASE OR RENTAL</t>
  </si>
  <si>
    <t>DEVELOPMENTAL DISABILITIES COST REPORT - SCHEDULE F / INTEREST INCOME</t>
  </si>
  <si>
    <t>DEVELOPMENTAL DISABILITIES COST REPORT - SCHEDULE H-2 / RELATED PARTY INFORMATION</t>
  </si>
  <si>
    <t xml:space="preserve">DEVELOPMENTAL DISABILITIES COST REPORT - SCHEDULE I-1 / REPORT OF </t>
  </si>
  <si>
    <t>DEVELOPMENTAL DISABILITIES OWNER</t>
  </si>
  <si>
    <t>DEVELOPMENTAL DISABILITIES COST REPORT - SCHEDULE J / DEPRECIATION</t>
  </si>
  <si>
    <t>DEVELOPMENTAL DISABILITIES COST REPORT - SCHEDULE K / INTEREST EXPENSE</t>
  </si>
  <si>
    <t>DEVELOPMENTAL DISABILITIES COST REPORT - SCHEDULE E / SUMMARY OF HOME OFFICE COSTS</t>
  </si>
  <si>
    <t>Home office costs claimed on Schedule C-3, Line 28.</t>
  </si>
  <si>
    <t>List all home office costs allocated to a cost category other than Line 28, of Schedule C-3.</t>
  </si>
  <si>
    <t>Adjustment for reconciliation of prior year reported estimated home office costs to actual home office costs</t>
  </si>
  <si>
    <t>DEVELOPMENTAL DISABILITIES COST REPORT - SCHEDULE C-7 / RECONCILIATION</t>
  </si>
  <si>
    <t>DEVELOPMENTAL DISABILITIES COST REPORT - SCHEDULE C-5 / RECONCILIATION</t>
  </si>
  <si>
    <t>DEVELOPMENTAL DISABILITIES COST REPORT - SCHEDULE C-4 / FRINGE BENEFITS</t>
  </si>
  <si>
    <t>DEVELOPMENTAL DISABILITIES COST REPORT - SCHEDULE C-3 / STATEMENT OF DAY HABILITATION AND EMPLOYMENT SUPPORTS TOTAL COSTS</t>
  </si>
  <si>
    <t>DEVELOPMENTAL DISABILITIES COST REPORT - SCHEDULE C-3 / RESIDENTIAL/INDEPENDENT HABILITATION TOTAL COSTS</t>
  </si>
  <si>
    <t>DEVELOPMENTAL DISABILITIES COST REPORT - ICF/IID SUPPORTING SCHEDULE C-3-I(10)</t>
  </si>
  <si>
    <t>DEVELOPMENTAL DISABILITIES COST REPORT - ICF/IID SUPPORTING SCHEDULE C-3-I(9)</t>
  </si>
  <si>
    <t>DEVELOPMENTAL DISABILITIES COST REPORT - ICF/IID SUPPORTING SCHEDULE C-3-I(8)</t>
  </si>
  <si>
    <t>DEVELOPMENTAL DISABILITIES COST REPORT - ICF/IID SUPPORTING SCHEDULE C-3-I(7)</t>
  </si>
  <si>
    <t>DEVELOPMENTAL DISABILITIES COST REPORT - ICF/IID SUPPORTING SCHEDULE C-3-I(6)</t>
  </si>
  <si>
    <t>DEVELOPMENTAL DISABILITIES COST REPORT - ICF/IID SUPPORTING SCHEDULE C-3-I(5)</t>
  </si>
  <si>
    <t>DEVELOPMENTAL DISABILITIES COST REPORT - ICF/IID SUPPORTING SCHEDULE C-3-I(4)</t>
  </si>
  <si>
    <t>DEVELOPMENTAL DISABILITIES COST REPORT - ICF/IID SUPPORTING SCHEDULE C-3-I(3)</t>
  </si>
  <si>
    <t>DEVELOPMENTAL DISABILITIES COST REPORT - ICF/IID SUPPORTING SCHEDULE C-3-I(2)</t>
  </si>
  <si>
    <t>DEVELOPMENTAL DISABILITIES COST REPORT - ICF/IID SUPPORTING SCHEDULE C-3-I(1)</t>
  </si>
  <si>
    <t>DEVELOPMENTAL DISABILITIES COST REPORT - ICF/IIC TOTAL COSTS (SUMMARY OF ALL C-3-I)</t>
  </si>
  <si>
    <t>DEVELOPMENTAL DISABILITIES COST REPORT - TOTAL COSTS (SUMMARY OF C-3-I, C-3-R, &amp; C-3-D)</t>
  </si>
  <si>
    <t>DEVELOPMENTAL DISABILITIES COST REPORT - SCHEDULE C-2 / STATISTICAL DATA</t>
  </si>
  <si>
    <t>DEVELOPMENTAL DISABILITIES COST REPORT - SCHEDULE C-1 / COST SUMMARY ALLOCATION</t>
  </si>
  <si>
    <t>DEVELOPMENTAL DISABILITIES COST REPORT - SCHEDULE B-1-D / CENSUS DATA</t>
  </si>
  <si>
    <t>DEVELOPMENTAL DISABILITIES COST REPORT - SCHEDULE B-1-R / CENSUS DATA</t>
  </si>
  <si>
    <t>DEVELOPMENTAL DISABILITIES COST REPORT - SCHEDULE B-1-I / CENSUS DATA</t>
  </si>
  <si>
    <t>DEVELOPMENTAL DISABILITIES COST REPORT -  SCHEDULE A</t>
  </si>
  <si>
    <t>DEVELOPMENTAL DISABILITIES COST REPORT - SCHEDULE D-1 / ADJUSTSMENTS TO COST</t>
  </si>
  <si>
    <t>Mortgage reimbursed based on Bank of North Dakota developmental disabilities loan fund.</t>
  </si>
  <si>
    <t>Bad Debt Expense</t>
  </si>
  <si>
    <t xml:space="preserve">Schedule C-3-Summary provides for the summarized total costs for C-3-I, C-3-R, and C-3-D.  </t>
  </si>
  <si>
    <t>Schedules C-3-I, C-3-R, and C-3-D provide for the reporting of all provider costs and must reflect</t>
  </si>
  <si>
    <t>balance amounts are recorded on Schedule C-3.</t>
  </si>
  <si>
    <t>Fixed Equipment</t>
  </si>
  <si>
    <t>Land Improvements</t>
  </si>
  <si>
    <t>INDIRECT PROGRAM</t>
  </si>
  <si>
    <t xml:space="preserve">OTHER </t>
  </si>
  <si>
    <t>Program Costs</t>
  </si>
  <si>
    <t>Indirect Program</t>
  </si>
  <si>
    <t>Production</t>
  </si>
  <si>
    <t>Direct Care Costs</t>
  </si>
  <si>
    <t xml:space="preserve">Other </t>
  </si>
  <si>
    <r>
      <t xml:space="preserve">Current Year's Depreciation </t>
    </r>
    <r>
      <rPr>
        <sz val="10"/>
        <rFont val="Arial"/>
        <family val="2"/>
      </rPr>
      <t>(1)</t>
    </r>
  </si>
  <si>
    <t>1)  Total must agree to Schedule C-3, Line 42.</t>
  </si>
  <si>
    <t>Intellectual Disability. Leave days include hospital and therapeutic leave days.</t>
  </si>
  <si>
    <t>6) Must equal Line 3, Total Costs of Schedule C-3.</t>
  </si>
  <si>
    <t>Admin</t>
  </si>
  <si>
    <t>ICF 1</t>
  </si>
  <si>
    <t>ICF 2</t>
  </si>
  <si>
    <t>ICF 3</t>
  </si>
  <si>
    <t>ICF 4</t>
  </si>
  <si>
    <t>ICF 5</t>
  </si>
  <si>
    <t>ICF 6</t>
  </si>
  <si>
    <t>ICF 7</t>
  </si>
  <si>
    <t>ICF 8</t>
  </si>
  <si>
    <t>ICF 9</t>
  </si>
  <si>
    <t>ICF 10</t>
  </si>
  <si>
    <t>Reported Cost</t>
  </si>
  <si>
    <t>Facility Adjustments</t>
  </si>
  <si>
    <t>Adjusted Reported Costs</t>
  </si>
  <si>
    <t>Total Adjusted Costs</t>
  </si>
  <si>
    <t>Administration Allocation %</t>
  </si>
  <si>
    <t xml:space="preserve">Administration Allocation  </t>
  </si>
  <si>
    <t>Sub-Total</t>
  </si>
  <si>
    <t>Day Supports In-House</t>
  </si>
  <si>
    <t>Client Units</t>
  </si>
  <si>
    <t>Rate per Unit</t>
  </si>
  <si>
    <t>Total As Adjusted</t>
  </si>
  <si>
    <t>In-House Units</t>
  </si>
  <si>
    <t>Other Provider</t>
  </si>
  <si>
    <t>DS Units</t>
  </si>
  <si>
    <r>
      <rPr>
        <b/>
        <sz val="12"/>
        <rFont val="Arial"/>
        <family val="2"/>
      </rPr>
      <t>Intermediate Care Facility for the Intellectually Disabled (ICF/ID)</t>
    </r>
    <r>
      <rPr>
        <sz val="12"/>
        <rFont val="Arial"/>
        <family val="2"/>
      </rPr>
      <t xml:space="preserve"> - group residential facility licensed as certified health care facility for individuals with intellectual disabilities and related conditions. The programming provided in this type of residence is for individuals with extensive needs. </t>
    </r>
  </si>
  <si>
    <r>
      <rPr>
        <b/>
        <sz val="12"/>
        <rFont val="Arial"/>
        <family val="2"/>
      </rPr>
      <t>Residential Habilitation</t>
    </r>
    <r>
      <rPr>
        <sz val="12"/>
        <rFont val="Arial"/>
        <family val="2"/>
      </rPr>
      <t xml:space="preserve"> - formalized training and supports provided to individuals who require some level of ongoing daily support.  The service is designed to assist with and develop self-help, socialization, and adaptive skills. </t>
    </r>
  </si>
  <si>
    <r>
      <rPr>
        <b/>
        <sz val="12"/>
        <rFont val="Arial"/>
        <family val="2"/>
      </rPr>
      <t>Day Habilitation</t>
    </r>
    <r>
      <rPr>
        <sz val="12"/>
        <rFont val="Arial"/>
        <family val="2"/>
      </rPr>
      <t xml:space="preserve"> - community based program designed to help individuals who require some level of ongoing support.  The service is designed to assist with leading more independent and productive lives. Icludes Day Supports. </t>
    </r>
  </si>
  <si>
    <r>
      <t xml:space="preserve">Employment - </t>
    </r>
    <r>
      <rPr>
        <sz val="12"/>
        <rFont val="Arial"/>
        <family val="2"/>
      </rPr>
      <t xml:space="preserve">Supports provided for individuals employed in the community. Includes Pre-Voc, small group, VR). </t>
    </r>
  </si>
  <si>
    <t>Private</t>
  </si>
  <si>
    <t>Day Services</t>
  </si>
  <si>
    <t>Vehicles</t>
  </si>
  <si>
    <t>1)  Total should agree to Schedule C-3, Line 41 (less production cost).</t>
  </si>
  <si>
    <t>DEVELOPMENTAL DISABILITIES COST REPORT - SCHEDULE L / LEASE OR RENTAL OF BUILDINGS AND EQUIPMENT</t>
  </si>
  <si>
    <t xml:space="preserve">Owners typically are involved in the day-to-day running of a company.  Typically, owners focus on making </t>
  </si>
  <si>
    <t xml:space="preserve">decisions for and profiting from the entity. </t>
  </si>
  <si>
    <t>(excel format). The email address is as follows:</t>
  </si>
  <si>
    <t xml:space="preserve">kaylamrahrich@nd.gov </t>
  </si>
  <si>
    <t>Kayla M. Rahrich, Operations Administrator, Developmental Disabilities</t>
  </si>
  <si>
    <t>C-3-I, C-3-R, C-3-D OTHER</t>
  </si>
  <si>
    <t>Memberships or dues for professional organizations exceeding $3000</t>
  </si>
  <si>
    <t>Transportation of Clients</t>
  </si>
  <si>
    <t>SFN 855DD (Rev. 02-21)</t>
  </si>
  <si>
    <t>THIS TAB WILL BE HIDDEN</t>
  </si>
  <si>
    <t>USED TO CALCULATE PER DIEM</t>
  </si>
  <si>
    <t>WHICH IS IMPORTANT FOR UPL</t>
  </si>
  <si>
    <t>DISABILITIES OPERATOR</t>
  </si>
  <si>
    <t xml:space="preserve">DEVELOPMENTAL DISABILITIES COST REPORT - SCHEDULE I-2 / REPORT OF DEVELOPMENTAL </t>
  </si>
  <si>
    <t>ADJUSTMENTS TO COSTS ON SCHEDULE D-1</t>
  </si>
  <si>
    <t>DEVELOPMENTAL DISABILITIES COST REPORT - SCHEDULE D / SUMMARY OF</t>
  </si>
  <si>
    <t>PROVIDE A COPY OF YOUR DETAILED DEPRECIATION SCHEDULES SUPPORTING THE ABOVE FIGURES.</t>
  </si>
  <si>
    <t>DEVELOPMENTAL DISABILITIES COST REPORT - SCHEDULE C-6 / STATEMENT OF FACILITY REVENUES</t>
  </si>
  <si>
    <t>DEVELOPMENTAL DISABILITIES COST REPORT - SCHEDULE B-2 / CENSUS QUESTIONAIRE</t>
  </si>
  <si>
    <t>RETURN THIS AND ALL OTHER SCHEDULES</t>
  </si>
  <si>
    <t xml:space="preserve">The checklist should be completed and returned with all other schedules to the DD Division, electronically </t>
  </si>
  <si>
    <t>Schedule A provides for the completion of general, licensing, occupancy and bed/client type information,</t>
  </si>
  <si>
    <t>and an administrator's and accountant's certification.  The number of beds/client by type must equal the</t>
  </si>
  <si>
    <t>total licensed number of beds/clients.  Complete the number of beds/clients by type of service.</t>
  </si>
  <si>
    <t>Schedule B-1-R is used to report the number of resident days by type, i.e. in-house, leave, or Private</t>
  </si>
  <si>
    <t>Pay/Other, on a monthly basis by licensed section;  including residential habilitation and independent</t>
  </si>
  <si>
    <t xml:space="preserve">habilitation. Leave days include hospital and therapeutic leave days. Note: if more than one </t>
  </si>
  <si>
    <t xml:space="preserve">Res-Hab/Independent habilitation exists; the schedule should be duplicated and submitted. </t>
  </si>
  <si>
    <t>Schedule B-1-D is used to report the number of resident days by type, i.e.DS Units, In-House, or Other</t>
  </si>
  <si>
    <t>Provider, on a monthly basis by licensed section;  including licensed day supports and supported</t>
  </si>
  <si>
    <t>employment. DS units are those that are billed to the state for Day Supports. In-House units are where</t>
  </si>
  <si>
    <t>you support the client in an ICF and Day Supports. Other Provider units are where the client resides</t>
  </si>
  <si>
    <t>in an ICF elsewhere, but attends your Day Supports. Note: if more than one Day Supports exists, the</t>
  </si>
  <si>
    <t xml:space="preserve">schedule should be duplicated and submitted. </t>
  </si>
  <si>
    <t>Schedules C-1 through C-7 provide for the reporting of cost and revenue information. Schedules C-1, and</t>
  </si>
  <si>
    <t>C-4 through C-7 are to be completed by all providers. Schedules C-2 and C-3 are to be completed</t>
  </si>
  <si>
    <t>by a provider with more than one DD program and/or a provider with non-DD related activities.</t>
  </si>
  <si>
    <t>Schedule C-1 provides for the total costs by cost center summarized on Schedule C-3, adjustments</t>
  </si>
  <si>
    <t>summarized on Schedule D/Summary, and for the allocation of costs using data as appropriate</t>
  </si>
  <si>
    <t>from Schedules C-2.</t>
  </si>
  <si>
    <t>Providers who are not required to complete Schedule C-2 should complete only the first three columns</t>
  </si>
  <si>
    <t>of Schedule C-1.  All other providers must complete the entire schedule. The allocation method column</t>
  </si>
  <si>
    <t>is to be completed identifying the method number from Schedule C-2.</t>
  </si>
  <si>
    <t>Schedule C-2 provides for the reporting of statistical data used to allocate costs to cost categories.</t>
  </si>
  <si>
    <t>Square footage of direct service areas must be allocated to various services including administration</t>
  </si>
  <si>
    <t>and general client if a building is used to provide more than one service. Percentages are to be based</t>
  </si>
  <si>
    <t>on direct service areas exclusive of common areas.  The square footage allocation basis must be</t>
  </si>
  <si>
    <t>used to allocate property and related operating expenses.</t>
  </si>
  <si>
    <t>Schedules C-3-I, C-3-R, and C-3-D, a separate work paper identifying the account names and amounts</t>
  </si>
  <si>
    <t>that were grouped together, along with the total that ties to C-3-I, C-3-R, and C-3-D, must be submitted.</t>
  </si>
  <si>
    <t>benefits, the amounts should be entered in the direct column.  Fringe benefits not directly assigned</t>
  </si>
  <si>
    <t>will be allocated to the various cost centers based on the percent of salaries to the total salaries.</t>
  </si>
  <si>
    <t>Amounts identified in the total column by cost center are to be used on Schedule C-3.</t>
  </si>
  <si>
    <t>revenue accounts by account number, name, and amount may be submitted in lieu of Schedule C-6.</t>
  </si>
  <si>
    <t>These schedules identify the adjustments required under various sections of NDAC 75-04-05. While</t>
  </si>
  <si>
    <t>we have attempted to identify most of the required adjustments, the provider should read the code</t>
  </si>
  <si>
    <t>to determine if additional adjustments should be made. Schedule D recaps all adjustments made on</t>
  </si>
  <si>
    <t>on Schedule D-1 by cost components of the cost centers.  Each adjustment on Schedule D-1 will be</t>
  </si>
  <si>
    <t>summarized on Schedule D. Total Adjustments are then transferred to Schedule C-1.</t>
  </si>
  <si>
    <t>Schedule D-1 is used to record adjustments under the Cost Center and cost component directly</t>
  </si>
  <si>
    <t>affected. It may be necessary to allocate the adjustment to Salaries, Fringes, Board, Property,</t>
  </si>
  <si>
    <t>Other, and Production when no direct relationship exists.</t>
  </si>
  <si>
    <t>Schedule E provides information on Home Office costs.  This schedule must be completed by a provider</t>
  </si>
  <si>
    <t>who has claimed costs for a home office or a parent organization.  A summary of the home office costs,</t>
  </si>
  <si>
    <t>adjustments made, and allocation to the related providers must be submitted with the cost report.</t>
  </si>
  <si>
    <t>Schedule F summarizes interest income and identifies various requirements that must be met to qualify</t>
  </si>
  <si>
    <t xml:space="preserve">for funded depreciation.  </t>
  </si>
  <si>
    <t>Schedule L provides information on lease or rental of building and equipment from non-related parties.</t>
  </si>
  <si>
    <t>DEVELOPMENTAL DISABILITIES STATEMENT OF COSTS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</si>
</sst>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lt;=9999999]###\-####;\(###\)\ ###\-####"/>
    <numFmt numFmtId="166" formatCode="_(&quot;$&quot;* #,##0_);_(&quot;$&quot;* \(#,##0\);_(&quot;$&quot;* &quot;-&quot;??_);_(@_)"/>
  </numFmts>
  <fonts count="24" x14ac:knownFonts="1">
    <font>
      <sz val="12"/>
      <name val="Arial"/>
    </font>
    <font>
      <sz val="12"/>
      <name val="Times New Roman"/>
      <family val="1"/>
    </font>
    <font>
      <b/>
      <sz val="12"/>
      <name val="Arial"/>
      <family val="2"/>
    </font>
    <font>
      <sz val="10"/>
      <name val="Arial"/>
      <family val="2"/>
    </font>
    <font>
      <sz val="8"/>
      <name val="Arial"/>
      <family val="2"/>
    </font>
    <font>
      <b/>
      <sz val="14"/>
      <name val="Arial"/>
      <family val="2"/>
    </font>
    <font>
      <b/>
      <sz val="10"/>
      <name val="Arial"/>
      <family val="2"/>
    </font>
    <font>
      <sz val="12"/>
      <name val="Arial"/>
      <family val="2"/>
    </font>
    <font>
      <b/>
      <sz val="8"/>
      <name val="Arial"/>
      <family val="2"/>
    </font>
    <font>
      <sz val="9"/>
      <name val="Arial"/>
      <family val="2"/>
    </font>
    <font>
      <sz val="11"/>
      <name val="Arial"/>
      <family val="2"/>
    </font>
    <font>
      <b/>
      <sz val="9"/>
      <name val="Arial"/>
      <family val="2"/>
    </font>
    <font>
      <u/>
      <sz val="9.85"/>
      <color indexed="12"/>
      <name val="Arial"/>
      <family val="2"/>
    </font>
    <font>
      <sz val="12"/>
      <name val="Arial"/>
      <family val="2"/>
    </font>
    <font>
      <u/>
      <sz val="12"/>
      <name val="Arial"/>
      <family val="2"/>
    </font>
    <font>
      <u/>
      <sz val="10"/>
      <name val="Arial"/>
      <family val="2"/>
    </font>
    <font>
      <sz val="10"/>
      <name val="Comic Sans MS"/>
      <family val="4"/>
    </font>
    <font>
      <sz val="11"/>
      <name val="Comic Sans MS"/>
      <family val="4"/>
    </font>
    <font>
      <sz val="12"/>
      <color theme="1"/>
      <name val="Arial"/>
      <family val="2"/>
    </font>
    <font>
      <sz val="12"/>
      <color rgb="FFFF0000"/>
      <name val="Arial"/>
      <family val="2"/>
    </font>
    <font>
      <strike/>
      <sz val="12"/>
      <name val="Arial"/>
      <family val="2"/>
    </font>
    <font>
      <sz val="9"/>
      <color rgb="FFFF0000"/>
      <name val="Arial"/>
      <family val="2"/>
    </font>
    <font>
      <sz val="10"/>
      <color indexed="12"/>
      <name val="Arial"/>
      <family val="2"/>
    </font>
    <font>
      <sz val="12"/>
      <color indexed="12"/>
      <name val="Arial"/>
      <family val="2"/>
    </font>
  </fonts>
  <fills count="8">
    <fill>
      <patternFill patternType="none"/>
    </fill>
    <fill>
      <patternFill patternType="gray125"/>
    </fill>
    <fill>
      <patternFill patternType="solid">
        <fgColor indexed="22"/>
        <bgColor indexed="64"/>
      </patternFill>
    </fill>
    <fill>
      <patternFill patternType="gray125">
        <fgColor indexed="8"/>
      </patternFill>
    </fill>
    <fill>
      <patternFill patternType="solid">
        <fgColor rgb="FFFFFFCC"/>
        <bgColor indexed="64"/>
      </patternFill>
    </fill>
    <fill>
      <patternFill patternType="solid">
        <fgColor theme="5" tint="0.79998168889431442"/>
        <bgColor indexed="64"/>
      </patternFill>
    </fill>
    <fill>
      <patternFill patternType="gray125">
        <bgColor auto="1"/>
      </patternFill>
    </fill>
    <fill>
      <patternFill patternType="solid">
        <fgColor rgb="FFFFFF00"/>
        <bgColor indexed="64"/>
      </patternFill>
    </fill>
  </fills>
  <borders count="95">
    <border>
      <left/>
      <right/>
      <top/>
      <bottom/>
      <diagonal/>
    </border>
    <border>
      <left style="thin">
        <color indexed="8"/>
      </left>
      <right/>
      <top/>
      <bottom style="thin">
        <color indexed="8"/>
      </bottom>
      <diagonal/>
    </border>
    <border>
      <left style="thin">
        <color indexed="8"/>
      </left>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top/>
      <bottom style="thin">
        <color indexed="64"/>
      </bottom>
      <diagonal/>
    </border>
    <border>
      <left style="thin">
        <color indexed="64"/>
      </left>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style="thin">
        <color indexed="64"/>
      </left>
      <right/>
      <top style="thin">
        <color indexed="64"/>
      </top>
      <bottom/>
      <diagonal/>
    </border>
    <border>
      <left style="thin">
        <color indexed="8"/>
      </left>
      <right/>
      <top style="thin">
        <color indexed="8"/>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double">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64"/>
      </right>
      <top style="thin">
        <color indexed="64"/>
      </top>
      <bottom/>
      <diagonal/>
    </border>
    <border>
      <left style="thin">
        <color indexed="8"/>
      </left>
      <right/>
      <top style="thin">
        <color indexed="64"/>
      </top>
      <bottom style="thin">
        <color indexed="8"/>
      </bottom>
      <diagonal/>
    </border>
    <border>
      <left style="thin">
        <color indexed="64"/>
      </left>
      <right/>
      <top style="thin">
        <color indexed="8"/>
      </top>
      <bottom style="thin">
        <color indexed="64"/>
      </bottom>
      <diagonal/>
    </border>
    <border>
      <left/>
      <right/>
      <top style="double">
        <color indexed="8"/>
      </top>
      <bottom/>
      <diagonal/>
    </border>
    <border>
      <left style="thin">
        <color indexed="8"/>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right style="thin">
        <color indexed="8"/>
      </right>
      <top/>
      <bottom style="thin">
        <color indexed="64"/>
      </bottom>
      <diagonal/>
    </border>
    <border>
      <left style="thin">
        <color indexed="64"/>
      </left>
      <right style="thin">
        <color indexed="8"/>
      </right>
      <top style="thin">
        <color indexed="64"/>
      </top>
      <bottom style="thin">
        <color indexed="8"/>
      </bottom>
      <diagonal/>
    </border>
    <border>
      <left/>
      <right style="thin">
        <color indexed="64"/>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double">
        <color indexed="8"/>
      </bottom>
      <diagonal/>
    </border>
    <border>
      <left/>
      <right/>
      <top/>
      <bottom style="double">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8"/>
      </top>
      <bottom style="double">
        <color indexed="8"/>
      </bottom>
      <diagonal/>
    </border>
    <border>
      <left style="thin">
        <color indexed="8"/>
      </left>
      <right/>
      <top/>
      <bottom style="double">
        <color indexed="8"/>
      </bottom>
      <diagonal/>
    </border>
    <border>
      <left/>
      <right/>
      <top/>
      <bottom style="double">
        <color indexed="64"/>
      </bottom>
      <diagonal/>
    </border>
    <border>
      <left style="thin">
        <color indexed="64"/>
      </left>
      <right style="thin">
        <color indexed="8"/>
      </right>
      <top style="thin">
        <color indexed="64"/>
      </top>
      <bottom/>
      <diagonal/>
    </border>
    <border>
      <left/>
      <right style="thin">
        <color indexed="8"/>
      </right>
      <top/>
      <bottom style="double">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style="double">
        <color indexed="8"/>
      </bottom>
      <diagonal/>
    </border>
    <border>
      <left/>
      <right style="thin">
        <color indexed="8"/>
      </right>
      <top style="thin">
        <color indexed="64"/>
      </top>
      <bottom style="thin">
        <color indexed="8"/>
      </bottom>
      <diagonal/>
    </border>
    <border>
      <left style="thin">
        <color indexed="8"/>
      </left>
      <right/>
      <top style="thin">
        <color indexed="64"/>
      </top>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bottom style="thin">
        <color auto="1"/>
      </bottom>
      <diagonal/>
    </border>
    <border>
      <left style="thin">
        <color indexed="64"/>
      </left>
      <right style="thin">
        <color indexed="8"/>
      </right>
      <top style="thin">
        <color indexed="8"/>
      </top>
      <bottom/>
      <diagonal/>
    </border>
    <border>
      <left/>
      <right style="thin">
        <color indexed="8"/>
      </right>
      <top style="thin">
        <color indexed="8"/>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right style="thin">
        <color indexed="8"/>
      </right>
      <top/>
      <bottom style="thin">
        <color indexed="8"/>
      </bottom>
      <diagonal/>
    </border>
    <border>
      <left style="thin">
        <color indexed="8"/>
      </left>
      <right/>
      <top/>
      <bottom style="thin">
        <color indexed="8"/>
      </bottom>
      <diagonal/>
    </border>
  </borders>
  <cellStyleXfs count="28">
    <xf numFmtId="0" fontId="0" fillId="0" borderId="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18" fillId="0" borderId="0"/>
    <xf numFmtId="0" fontId="13" fillId="0" borderId="0"/>
    <xf numFmtId="0" fontId="13" fillId="0" borderId="0"/>
    <xf numFmtId="0" fontId="13" fillId="0" borderId="0"/>
    <xf numFmtId="0" fontId="7" fillId="0" borderId="0"/>
    <xf numFmtId="0" fontId="7" fillId="0" borderId="0"/>
    <xf numFmtId="0" fontId="16" fillId="0" borderId="0"/>
    <xf numFmtId="37" fontId="13" fillId="0" borderId="0"/>
    <xf numFmtId="37" fontId="13" fillId="0" borderId="0"/>
    <xf numFmtId="37" fontId="13" fillId="0" borderId="0"/>
    <xf numFmtId="9" fontId="1" fillId="0" borderId="0" applyFont="0" applyFill="0" applyBorder="0" applyAlignment="0" applyProtection="0"/>
    <xf numFmtId="0" fontId="7" fillId="0" borderId="0"/>
    <xf numFmtId="0" fontId="7" fillId="0" borderId="0"/>
    <xf numFmtId="0" fontId="18" fillId="0" borderId="0"/>
    <xf numFmtId="0" fontId="18" fillId="0" borderId="0"/>
    <xf numFmtId="0" fontId="18" fillId="0" borderId="0"/>
    <xf numFmtId="0" fontId="7" fillId="0" borderId="0"/>
    <xf numFmtId="0" fontId="18" fillId="0" borderId="0"/>
    <xf numFmtId="0" fontId="3" fillId="0" borderId="0"/>
    <xf numFmtId="0" fontId="3" fillId="0" borderId="0"/>
    <xf numFmtId="0" fontId="7" fillId="0" borderId="0"/>
  </cellStyleXfs>
  <cellXfs count="932">
    <xf numFmtId="0" fontId="0" fillId="0" borderId="0" xfId="0"/>
    <xf numFmtId="0" fontId="3" fillId="0" borderId="0" xfId="0" applyFont="1" applyProtection="1"/>
    <xf numFmtId="0" fontId="4" fillId="0" borderId="0" xfId="0" applyFont="1" applyProtection="1"/>
    <xf numFmtId="0" fontId="2" fillId="0" borderId="0" xfId="0" applyFont="1" applyAlignment="1" applyProtection="1">
      <alignment horizontal="centerContinuous"/>
    </xf>
    <xf numFmtId="0" fontId="7" fillId="0" borderId="0" xfId="0" applyFont="1" applyProtection="1"/>
    <xf numFmtId="0" fontId="7" fillId="0" borderId="0" xfId="0" applyFont="1" applyAlignment="1" applyProtection="1">
      <alignment horizontal="centerContinuous"/>
    </xf>
    <xf numFmtId="0" fontId="2" fillId="0" borderId="3" xfId="0" applyFont="1" applyBorder="1" applyProtection="1"/>
    <xf numFmtId="0" fontId="7" fillId="0" borderId="4" xfId="0" applyFont="1" applyBorder="1" applyProtection="1"/>
    <xf numFmtId="0" fontId="7" fillId="0" borderId="5" xfId="0" applyFont="1" applyBorder="1" applyProtection="1"/>
    <xf numFmtId="0" fontId="7" fillId="0" borderId="1" xfId="0" applyFont="1" applyBorder="1" applyProtection="1"/>
    <xf numFmtId="0" fontId="7" fillId="0" borderId="3" xfId="0" applyFont="1" applyBorder="1" applyProtection="1"/>
    <xf numFmtId="0" fontId="7" fillId="0" borderId="2" xfId="0" applyFont="1" applyBorder="1" applyProtection="1"/>
    <xf numFmtId="0" fontId="7" fillId="0" borderId="7" xfId="0" applyFont="1" applyBorder="1" applyProtection="1"/>
    <xf numFmtId="0" fontId="7" fillId="0" borderId="9" xfId="0" applyFont="1" applyBorder="1" applyProtection="1"/>
    <xf numFmtId="0" fontId="8" fillId="0" borderId="0" xfId="0" applyFont="1" applyAlignment="1" applyProtection="1">
      <alignment horizontal="centerContinuous"/>
    </xf>
    <xf numFmtId="0" fontId="3" fillId="0" borderId="0" xfId="0" applyFont="1" applyAlignment="1" applyProtection="1">
      <alignment horizontal="centerContinuous"/>
    </xf>
    <xf numFmtId="0" fontId="4" fillId="0" borderId="0" xfId="0" applyFont="1" applyAlignment="1" applyProtection="1">
      <alignment horizontal="centerContinuous"/>
    </xf>
    <xf numFmtId="0" fontId="6" fillId="0" borderId="3" xfId="0" applyFont="1" applyBorder="1" applyAlignment="1" applyProtection="1">
      <alignment horizontal="centerContinuous"/>
    </xf>
    <xf numFmtId="0" fontId="4" fillId="0" borderId="10" xfId="0" applyFont="1" applyBorder="1" applyAlignment="1" applyProtection="1">
      <alignment horizontal="centerContinuous"/>
    </xf>
    <xf numFmtId="0" fontId="3" fillId="0" borderId="12" xfId="0" applyFont="1" applyBorder="1" applyAlignment="1" applyProtection="1">
      <alignment horizontal="center"/>
    </xf>
    <xf numFmtId="0" fontId="2" fillId="0" borderId="12" xfId="0" applyFont="1" applyBorder="1" applyAlignment="1" applyProtection="1">
      <alignment horizontal="left"/>
    </xf>
    <xf numFmtId="0" fontId="6" fillId="0" borderId="0" xfId="0" applyFont="1" applyAlignment="1" applyProtection="1">
      <alignment horizontal="centerContinuous"/>
    </xf>
    <xf numFmtId="0" fontId="7" fillId="0" borderId="12" xfId="0" applyFont="1" applyBorder="1" applyProtection="1"/>
    <xf numFmtId="0" fontId="4" fillId="0" borderId="7" xfId="0" applyFont="1" applyBorder="1" applyProtection="1"/>
    <xf numFmtId="0" fontId="7" fillId="0" borderId="0" xfId="0" applyFont="1"/>
    <xf numFmtId="0" fontId="3" fillId="0" borderId="9" xfId="0" applyFont="1" applyBorder="1" applyAlignment="1" applyProtection="1">
      <alignment horizontal="center"/>
    </xf>
    <xf numFmtId="0" fontId="7" fillId="0" borderId="0" xfId="0" applyFont="1" applyBorder="1" applyProtection="1"/>
    <xf numFmtId="0" fontId="7" fillId="0" borderId="13" xfId="0" applyFont="1" applyBorder="1" applyProtection="1"/>
    <xf numFmtId="0" fontId="7" fillId="0" borderId="14" xfId="0" applyFont="1" applyBorder="1" applyProtection="1"/>
    <xf numFmtId="0" fontId="2" fillId="0" borderId="0" xfId="0" applyFont="1" applyBorder="1" applyProtection="1"/>
    <xf numFmtId="0" fontId="7" fillId="0" borderId="15" xfId="0" applyFont="1" applyBorder="1" applyAlignment="1" applyProtection="1">
      <alignment horizontal="center"/>
    </xf>
    <xf numFmtId="0" fontId="7" fillId="0" borderId="9" xfId="0" applyFont="1" applyBorder="1" applyAlignment="1" applyProtection="1">
      <alignment horizontal="center"/>
    </xf>
    <xf numFmtId="0" fontId="7" fillId="0" borderId="12" xfId="0" applyFont="1" applyBorder="1" applyAlignment="1" applyProtection="1">
      <alignment horizontal="center"/>
    </xf>
    <xf numFmtId="0" fontId="7" fillId="0" borderId="5" xfId="0" applyFont="1" applyBorder="1" applyAlignment="1" applyProtection="1">
      <alignment horizontal="centerContinuous"/>
    </xf>
    <xf numFmtId="0" fontId="7" fillId="0" borderId="16" xfId="0" applyFont="1" applyBorder="1" applyProtection="1"/>
    <xf numFmtId="0" fontId="7" fillId="0" borderId="10" xfId="0" applyFont="1" applyBorder="1" applyAlignment="1" applyProtection="1">
      <alignment horizontal="left"/>
    </xf>
    <xf numFmtId="0" fontId="7" fillId="0" borderId="9" xfId="0" applyFont="1" applyBorder="1" applyAlignment="1" applyProtection="1">
      <alignment horizontal="left"/>
    </xf>
    <xf numFmtId="0" fontId="3" fillId="0" borderId="16" xfId="0" applyFont="1" applyBorder="1" applyAlignment="1" applyProtection="1">
      <alignment horizontal="center"/>
    </xf>
    <xf numFmtId="0" fontId="7" fillId="0" borderId="8" xfId="0" applyFont="1" applyBorder="1" applyAlignment="1" applyProtection="1">
      <alignment horizontal="center"/>
    </xf>
    <xf numFmtId="0" fontId="3" fillId="0" borderId="3" xfId="0" applyFont="1" applyBorder="1" applyAlignment="1" applyProtection="1">
      <alignment horizontal="left"/>
    </xf>
    <xf numFmtId="0" fontId="7" fillId="0" borderId="3" xfId="0" applyFont="1" applyBorder="1" applyAlignment="1" applyProtection="1">
      <alignment horizontal="centerContinuous"/>
    </xf>
    <xf numFmtId="0" fontId="2" fillId="0" borderId="0" xfId="0" applyFont="1" applyAlignment="1" applyProtection="1"/>
    <xf numFmtId="0" fontId="7" fillId="0" borderId="0" xfId="0" applyFont="1" applyAlignment="1" applyProtection="1">
      <alignment horizontal="center"/>
    </xf>
    <xf numFmtId="0" fontId="3" fillId="0" borderId="0" xfId="0" applyFont="1" applyBorder="1" applyProtection="1"/>
    <xf numFmtId="0" fontId="4" fillId="0" borderId="0" xfId="0" applyFont="1" applyBorder="1" applyProtection="1"/>
    <xf numFmtId="0" fontId="3" fillId="0" borderId="4" xfId="0" applyFont="1" applyBorder="1" applyAlignment="1" applyProtection="1"/>
    <xf numFmtId="0" fontId="3" fillId="0" borderId="2" xfId="0" applyFont="1" applyBorder="1" applyAlignment="1" applyProtection="1"/>
    <xf numFmtId="0" fontId="3" fillId="0" borderId="1" xfId="0" applyFont="1" applyBorder="1" applyAlignment="1" applyProtection="1"/>
    <xf numFmtId="0" fontId="3" fillId="0" borderId="19" xfId="0" applyFont="1" applyBorder="1" applyProtection="1"/>
    <xf numFmtId="37" fontId="7" fillId="0" borderId="1" xfId="14" applyFont="1" applyBorder="1" applyProtection="1"/>
    <xf numFmtId="0" fontId="3" fillId="0" borderId="5" xfId="0" applyFont="1" applyBorder="1" applyAlignment="1" applyProtection="1"/>
    <xf numFmtId="0" fontId="3" fillId="0" borderId="6" xfId="0" applyFont="1" applyBorder="1" applyAlignment="1" applyProtection="1"/>
    <xf numFmtId="0" fontId="3" fillId="0" borderId="0" xfId="0" applyFont="1" applyAlignment="1" applyProtection="1"/>
    <xf numFmtId="0" fontId="3" fillId="0" borderId="7" xfId="0" applyFont="1" applyBorder="1" applyAlignment="1" applyProtection="1"/>
    <xf numFmtId="0" fontId="3" fillId="0" borderId="21" xfId="0" applyFont="1" applyBorder="1" applyProtection="1"/>
    <xf numFmtId="0" fontId="7" fillId="0" borderId="17" xfId="0" applyFont="1" applyBorder="1" applyAlignment="1" applyProtection="1">
      <alignment horizontal="right"/>
    </xf>
    <xf numFmtId="0" fontId="7" fillId="0" borderId="22" xfId="0" applyFont="1" applyBorder="1" applyProtection="1"/>
    <xf numFmtId="0" fontId="7" fillId="0" borderId="23" xfId="0" applyFont="1" applyBorder="1" applyProtection="1"/>
    <xf numFmtId="0" fontId="7" fillId="0" borderId="0" xfId="0" applyFont="1" applyBorder="1" applyAlignment="1" applyProtection="1">
      <alignment horizontal="centerContinuous"/>
    </xf>
    <xf numFmtId="0" fontId="3" fillId="0" borderId="0" xfId="0" applyFont="1" applyBorder="1" applyAlignment="1" applyProtection="1"/>
    <xf numFmtId="0" fontId="7" fillId="0" borderId="5" xfId="0" applyFont="1" applyBorder="1" applyAlignment="1" applyProtection="1">
      <alignment horizontal="right"/>
    </xf>
    <xf numFmtId="0" fontId="3" fillId="0" borderId="0" xfId="0" applyFont="1" applyBorder="1" applyAlignment="1" applyProtection="1">
      <alignment horizontal="centerContinuous"/>
    </xf>
    <xf numFmtId="0" fontId="3" fillId="0" borderId="0" xfId="0" applyFont="1" applyBorder="1" applyAlignment="1" applyProtection="1">
      <alignment horizontal="right"/>
    </xf>
    <xf numFmtId="0" fontId="2" fillId="0" borderId="0" xfId="10" applyFont="1" applyBorder="1" applyProtection="1"/>
    <xf numFmtId="37" fontId="3" fillId="0" borderId="0" xfId="16" applyFont="1" applyBorder="1" applyAlignment="1" applyProtection="1"/>
    <xf numFmtId="37" fontId="7" fillId="0" borderId="17" xfId="16" applyFont="1" applyBorder="1" applyProtection="1"/>
    <xf numFmtId="37" fontId="7" fillId="0" borderId="0" xfId="16" applyFont="1" applyBorder="1" applyProtection="1"/>
    <xf numFmtId="37" fontId="7" fillId="0" borderId="12" xfId="16" applyFont="1" applyBorder="1" applyProtection="1"/>
    <xf numFmtId="37" fontId="7" fillId="0" borderId="20" xfId="14" applyFont="1" applyBorder="1" applyProtection="1"/>
    <xf numFmtId="37" fontId="7" fillId="0" borderId="25" xfId="14" applyFont="1" applyBorder="1" applyProtection="1"/>
    <xf numFmtId="37" fontId="7" fillId="0" borderId="29" xfId="14" applyFont="1" applyBorder="1" applyProtection="1"/>
    <xf numFmtId="37" fontId="7" fillId="0" borderId="6" xfId="15" applyFont="1" applyBorder="1" applyAlignment="1" applyProtection="1">
      <alignment horizontal="right"/>
    </xf>
    <xf numFmtId="0" fontId="9" fillId="0" borderId="0" xfId="0" applyFont="1" applyBorder="1" applyProtection="1"/>
    <xf numFmtId="0" fontId="7" fillId="0" borderId="30" xfId="0" applyFont="1" applyBorder="1" applyProtection="1"/>
    <xf numFmtId="0" fontId="7" fillId="0" borderId="27" xfId="0" applyFont="1" applyBorder="1" applyProtection="1"/>
    <xf numFmtId="0" fontId="7" fillId="0" borderId="12" xfId="0" applyFont="1" applyBorder="1" applyAlignment="1" applyProtection="1">
      <alignment horizontal="centerContinuous"/>
    </xf>
    <xf numFmtId="0" fontId="7" fillId="0" borderId="31" xfId="0" applyFont="1" applyBorder="1" applyProtection="1"/>
    <xf numFmtId="0" fontId="7" fillId="0" borderId="0" xfId="0" applyFont="1" applyFill="1" applyBorder="1" applyProtection="1"/>
    <xf numFmtId="0" fontId="7" fillId="0" borderId="1" xfId="0" applyFont="1" applyBorder="1" applyAlignment="1" applyProtection="1">
      <alignment horizontal="right"/>
    </xf>
    <xf numFmtId="0" fontId="7" fillId="0" borderId="32" xfId="0" applyFont="1" applyBorder="1" applyProtection="1"/>
    <xf numFmtId="0" fontId="7" fillId="0" borderId="16" xfId="0" applyFont="1" applyBorder="1" applyAlignment="1" applyProtection="1">
      <alignment horizontal="right"/>
    </xf>
    <xf numFmtId="37" fontId="7" fillId="0" borderId="4" xfId="14" applyFont="1" applyBorder="1" applyAlignment="1" applyProtection="1">
      <alignment vertical="center" wrapText="1"/>
    </xf>
    <xf numFmtId="0" fontId="3" fillId="0" borderId="28" xfId="0" applyFont="1" applyBorder="1" applyAlignment="1" applyProtection="1">
      <alignment horizontal="center" wrapText="1"/>
    </xf>
    <xf numFmtId="0" fontId="2" fillId="0" borderId="28" xfId="0" applyFont="1" applyBorder="1" applyProtection="1"/>
    <xf numFmtId="0" fontId="7" fillId="0" borderId="28" xfId="0" applyFont="1" applyBorder="1" applyProtection="1"/>
    <xf numFmtId="0" fontId="11" fillId="0" borderId="0" xfId="0" applyFont="1" applyAlignment="1" applyProtection="1">
      <alignment horizontal="centerContinuous"/>
    </xf>
    <xf numFmtId="0" fontId="7" fillId="0" borderId="35" xfId="0" applyFont="1" applyBorder="1" applyProtection="1"/>
    <xf numFmtId="0" fontId="6" fillId="0" borderId="36" xfId="0" applyFont="1" applyBorder="1" applyProtection="1"/>
    <xf numFmtId="0" fontId="6" fillId="0" borderId="21" xfId="0" applyFont="1" applyBorder="1" applyProtection="1"/>
    <xf numFmtId="0" fontId="9" fillId="0" borderId="21" xfId="0" applyFont="1" applyBorder="1" applyAlignment="1" applyProtection="1">
      <alignment horizontal="center"/>
    </xf>
    <xf numFmtId="0" fontId="7" fillId="0" borderId="4" xfId="0" applyFont="1" applyBorder="1" applyAlignment="1" applyProtection="1"/>
    <xf numFmtId="0" fontId="7" fillId="0" borderId="16" xfId="0" applyFont="1" applyBorder="1" applyAlignment="1" applyProtection="1">
      <alignment horizontal="center" wrapText="1"/>
    </xf>
    <xf numFmtId="0" fontId="7" fillId="0" borderId="6" xfId="0" applyFont="1" applyBorder="1" applyAlignment="1" applyProtection="1">
      <alignment horizontal="right"/>
    </xf>
    <xf numFmtId="0" fontId="9" fillId="0" borderId="0" xfId="0" quotePrefix="1" applyFont="1" applyBorder="1" applyAlignment="1" applyProtection="1">
      <alignment horizontal="right"/>
    </xf>
    <xf numFmtId="0" fontId="7" fillId="0" borderId="0" xfId="0" applyFont="1" applyAlignment="1" applyProtection="1"/>
    <xf numFmtId="0" fontId="11" fillId="0" borderId="0" xfId="0" applyFont="1" applyBorder="1" applyProtection="1"/>
    <xf numFmtId="0" fontId="7" fillId="0" borderId="28" xfId="8" applyFont="1" applyBorder="1" applyProtection="1"/>
    <xf numFmtId="0" fontId="7" fillId="0" borderId="28" xfId="8" applyFont="1" applyBorder="1" applyAlignment="1" applyProtection="1">
      <alignment horizontal="center" wrapText="1"/>
    </xf>
    <xf numFmtId="0" fontId="7" fillId="0" borderId="0" xfId="0" applyFont="1" applyFill="1" applyAlignment="1" applyProtection="1">
      <alignment horizontal="centerContinuous"/>
    </xf>
    <xf numFmtId="0" fontId="7" fillId="0" borderId="0" xfId="0" applyFont="1" applyFill="1" applyBorder="1" applyAlignment="1" applyProtection="1">
      <alignment horizontal="centerContinuous"/>
    </xf>
    <xf numFmtId="0" fontId="6" fillId="0" borderId="39" xfId="8" applyFont="1" applyBorder="1"/>
    <xf numFmtId="0" fontId="3" fillId="0" borderId="0" xfId="8" applyFont="1"/>
    <xf numFmtId="0" fontId="5" fillId="0" borderId="0" xfId="0" applyFont="1" applyBorder="1" applyAlignment="1" applyProtection="1">
      <alignment horizontal="centerContinuous"/>
    </xf>
    <xf numFmtId="0" fontId="3" fillId="0" borderId="28" xfId="0" applyFont="1" applyBorder="1" applyAlignment="1" applyProtection="1">
      <alignment horizontal="left"/>
    </xf>
    <xf numFmtId="0" fontId="7" fillId="0" borderId="28" xfId="0" applyFont="1" applyBorder="1" applyAlignment="1" applyProtection="1">
      <alignment horizontal="left" wrapText="1"/>
    </xf>
    <xf numFmtId="0" fontId="7" fillId="0" borderId="1" xfId="0" applyFont="1" applyBorder="1" applyAlignment="1" applyProtection="1">
      <alignment horizontal="left" wrapText="1"/>
    </xf>
    <xf numFmtId="0" fontId="9" fillId="0" borderId="0" xfId="0" applyFont="1" applyAlignment="1" applyProtection="1">
      <alignment horizontal="center"/>
    </xf>
    <xf numFmtId="0" fontId="9" fillId="0" borderId="0" xfId="0" applyFont="1" applyBorder="1" applyAlignment="1" applyProtection="1"/>
    <xf numFmtId="0" fontId="7" fillId="0" borderId="30" xfId="0" applyFont="1" applyBorder="1" applyAlignment="1" applyProtection="1">
      <alignment horizontal="centerContinuous"/>
    </xf>
    <xf numFmtId="0" fontId="7" fillId="0" borderId="22" xfId="0" applyFont="1" applyBorder="1" applyAlignment="1" applyProtection="1">
      <alignment horizontal="centerContinuous"/>
    </xf>
    <xf numFmtId="0" fontId="3" fillId="0" borderId="22" xfId="0" applyFont="1" applyBorder="1" applyAlignment="1" applyProtection="1">
      <alignment horizontal="centerContinuous"/>
    </xf>
    <xf numFmtId="0" fontId="3" fillId="0" borderId="27" xfId="0" applyFont="1" applyBorder="1" applyAlignment="1" applyProtection="1">
      <alignment horizontal="centerContinuous"/>
    </xf>
    <xf numFmtId="0" fontId="3" fillId="0" borderId="1" xfId="0" applyFont="1" applyBorder="1" applyAlignment="1" applyProtection="1">
      <alignment horizontal="left"/>
    </xf>
    <xf numFmtId="14" fontId="3" fillId="0" borderId="15" xfId="0" applyNumberFormat="1" applyFont="1" applyBorder="1" applyAlignment="1" applyProtection="1"/>
    <xf numFmtId="0" fontId="4" fillId="0" borderId="28" xfId="0" applyFont="1" applyBorder="1" applyAlignment="1" applyProtection="1">
      <alignment horizontal="center" wrapText="1"/>
    </xf>
    <xf numFmtId="0" fontId="3" fillId="0" borderId="30" xfId="0" applyFont="1" applyBorder="1" applyAlignment="1" applyProtection="1">
      <alignment horizontal="centerContinuous"/>
    </xf>
    <xf numFmtId="164" fontId="3" fillId="0" borderId="0" xfId="1" applyNumberFormat="1" applyFont="1" applyFill="1" applyBorder="1" applyAlignment="1" applyProtection="1">
      <alignment horizontal="center"/>
    </xf>
    <xf numFmtId="0" fontId="4" fillId="0" borderId="3" xfId="0" applyFont="1" applyBorder="1" applyAlignment="1" applyProtection="1"/>
    <xf numFmtId="0" fontId="3" fillId="0" borderId="0" xfId="0" applyFont="1" applyBorder="1" applyAlignment="1" applyProtection="1">
      <alignment horizontal="left" indent="2"/>
    </xf>
    <xf numFmtId="0" fontId="4" fillId="0" borderId="0" xfId="0" applyFont="1" applyBorder="1" applyAlignment="1" applyProtection="1"/>
    <xf numFmtId="0" fontId="7" fillId="0" borderId="0" xfId="10" applyFont="1" applyBorder="1" applyProtection="1"/>
    <xf numFmtId="0" fontId="6" fillId="0" borderId="0" xfId="10" applyFont="1" applyBorder="1" applyProtection="1"/>
    <xf numFmtId="0" fontId="7" fillId="0" borderId="0" xfId="10" applyFont="1" applyBorder="1" applyAlignment="1" applyProtection="1">
      <alignment horizontal="left" indent="3"/>
    </xf>
    <xf numFmtId="14" fontId="3" fillId="0" borderId="3" xfId="16" applyNumberFormat="1" applyFont="1" applyBorder="1" applyAlignment="1" applyProtection="1">
      <alignment horizontal="left"/>
    </xf>
    <xf numFmtId="14" fontId="3" fillId="0" borderId="0" xfId="16" applyNumberFormat="1" applyFont="1" applyBorder="1" applyAlignment="1" applyProtection="1">
      <alignment horizontal="left"/>
    </xf>
    <xf numFmtId="37" fontId="9" fillId="0" borderId="4" xfId="16" applyFont="1" applyBorder="1" applyAlignment="1" applyProtection="1">
      <alignment horizontal="centerContinuous"/>
    </xf>
    <xf numFmtId="37" fontId="9" fillId="0" borderId="6" xfId="16" applyFont="1" applyBorder="1" applyAlignment="1" applyProtection="1">
      <alignment horizontal="centerContinuous"/>
    </xf>
    <xf numFmtId="37" fontId="9" fillId="0" borderId="5" xfId="16" applyFont="1" applyBorder="1" applyAlignment="1" applyProtection="1">
      <alignment horizontal="centerContinuous"/>
    </xf>
    <xf numFmtId="37" fontId="7" fillId="0" borderId="28" xfId="16" applyFont="1" applyBorder="1" applyProtection="1"/>
    <xf numFmtId="37" fontId="7" fillId="0" borderId="18" xfId="16" applyFont="1" applyBorder="1" applyAlignment="1" applyProtection="1">
      <alignment horizontal="right"/>
    </xf>
    <xf numFmtId="37" fontId="7" fillId="0" borderId="18" xfId="16" applyFont="1" applyBorder="1" applyProtection="1"/>
    <xf numFmtId="37" fontId="9" fillId="0" borderId="16" xfId="16" applyFont="1" applyBorder="1" applyAlignment="1" applyProtection="1">
      <alignment horizontal="center" wrapText="1"/>
    </xf>
    <xf numFmtId="37" fontId="9" fillId="0" borderId="30" xfId="16" applyFont="1" applyBorder="1" applyProtection="1"/>
    <xf numFmtId="37" fontId="9" fillId="0" borderId="13" xfId="16" applyFont="1" applyBorder="1" applyProtection="1"/>
    <xf numFmtId="37" fontId="9" fillId="0" borderId="45" xfId="16" applyFont="1" applyBorder="1" applyProtection="1"/>
    <xf numFmtId="37" fontId="3" fillId="0" borderId="28" xfId="16" applyFont="1" applyBorder="1" applyProtection="1"/>
    <xf numFmtId="37" fontId="7" fillId="0" borderId="46" xfId="16" applyFont="1" applyBorder="1" applyAlignment="1" applyProtection="1">
      <alignment horizontal="right"/>
    </xf>
    <xf numFmtId="37" fontId="3" fillId="0" borderId="30" xfId="16" applyFont="1" applyBorder="1" applyProtection="1"/>
    <xf numFmtId="37" fontId="7" fillId="0" borderId="10" xfId="16" quotePrefix="1" applyFont="1" applyBorder="1" applyAlignment="1" applyProtection="1">
      <alignment horizontal="left"/>
    </xf>
    <xf numFmtId="37" fontId="7" fillId="0" borderId="4" xfId="16" applyFont="1" applyBorder="1" applyAlignment="1" applyProtection="1">
      <alignment horizontal="left" indent="1"/>
    </xf>
    <xf numFmtId="37" fontId="7" fillId="0" borderId="10" xfId="16" applyFont="1" applyBorder="1" applyAlignment="1" applyProtection="1">
      <alignment horizontal="left" indent="1"/>
    </xf>
    <xf numFmtId="37" fontId="7" fillId="0" borderId="12" xfId="16" applyFont="1" applyBorder="1" applyAlignment="1" applyProtection="1">
      <alignment horizontal="right"/>
    </xf>
    <xf numFmtId="37" fontId="7" fillId="0" borderId="19" xfId="16" quotePrefix="1" applyFont="1" applyBorder="1" applyAlignment="1" applyProtection="1">
      <alignment horizontal="left"/>
    </xf>
    <xf numFmtId="37" fontId="7" fillId="0" borderId="21" xfId="16" applyFont="1" applyBorder="1" applyProtection="1"/>
    <xf numFmtId="37" fontId="7" fillId="0" borderId="21" xfId="16" applyFont="1" applyBorder="1" applyAlignment="1" applyProtection="1">
      <alignment horizontal="right"/>
    </xf>
    <xf numFmtId="37" fontId="7" fillId="0" borderId="47" xfId="16" applyFont="1" applyBorder="1" applyProtection="1"/>
    <xf numFmtId="37" fontId="7" fillId="0" borderId="19" xfId="16" applyFont="1" applyBorder="1" applyAlignment="1" applyProtection="1">
      <alignment horizontal="left" indent="1"/>
    </xf>
    <xf numFmtId="37" fontId="7" fillId="0" borderId="48" xfId="16" applyFont="1" applyBorder="1" applyAlignment="1" applyProtection="1">
      <alignment horizontal="left" indent="1"/>
    </xf>
    <xf numFmtId="37" fontId="7" fillId="0" borderId="14" xfId="16" applyFont="1" applyBorder="1" applyAlignment="1" applyProtection="1">
      <alignment horizontal="left" indent="1"/>
    </xf>
    <xf numFmtId="37" fontId="7" fillId="0" borderId="49" xfId="16" applyFont="1" applyBorder="1" applyAlignment="1" applyProtection="1">
      <alignment horizontal="left" indent="1"/>
    </xf>
    <xf numFmtId="37" fontId="7" fillId="0" borderId="20" xfId="16" applyFont="1" applyBorder="1" applyAlignment="1" applyProtection="1">
      <alignment horizontal="left" indent="1"/>
    </xf>
    <xf numFmtId="37" fontId="7" fillId="0" borderId="0" xfId="16" applyFont="1" applyBorder="1" applyAlignment="1" applyProtection="1">
      <alignment horizontal="left" indent="1"/>
    </xf>
    <xf numFmtId="37" fontId="7" fillId="0" borderId="0" xfId="16" quotePrefix="1" applyFont="1" applyBorder="1" applyAlignment="1" applyProtection="1">
      <alignment horizontal="left"/>
    </xf>
    <xf numFmtId="14" fontId="3" fillId="0" borderId="0" xfId="0" applyNumberFormat="1" applyFont="1" applyBorder="1" applyAlignment="1" applyProtection="1"/>
    <xf numFmtId="37" fontId="7" fillId="0" borderId="4" xfId="14" applyFont="1" applyBorder="1" applyAlignment="1" applyProtection="1">
      <alignment wrapText="1"/>
    </xf>
    <xf numFmtId="37" fontId="7" fillId="0" borderId="0" xfId="14" applyFont="1" applyBorder="1" applyProtection="1"/>
    <xf numFmtId="37" fontId="2" fillId="0" borderId="0" xfId="14" applyFont="1" applyBorder="1" applyProtection="1"/>
    <xf numFmtId="37" fontId="9" fillId="0" borderId="0" xfId="14" applyFont="1" applyBorder="1" applyProtection="1"/>
    <xf numFmtId="37" fontId="3" fillId="0" borderId="42" xfId="15" applyFont="1" applyBorder="1" applyAlignment="1" applyProtection="1">
      <alignment horizontal="center"/>
    </xf>
    <xf numFmtId="37" fontId="3" fillId="0" borderId="43" xfId="15" applyFont="1" applyBorder="1" applyAlignment="1" applyProtection="1">
      <alignment horizontal="center"/>
    </xf>
    <xf numFmtId="37" fontId="3" fillId="0" borderId="43" xfId="15" applyFont="1" applyBorder="1" applyAlignment="1" applyProtection="1">
      <alignment horizontal="center" wrapText="1"/>
    </xf>
    <xf numFmtId="37" fontId="3" fillId="0" borderId="51" xfId="15" applyFont="1" applyBorder="1" applyAlignment="1" applyProtection="1">
      <alignment horizontal="center" wrapText="1"/>
    </xf>
    <xf numFmtId="37" fontId="3" fillId="0" borderId="5" xfId="15" applyFont="1" applyBorder="1" applyAlignment="1" applyProtection="1">
      <alignment horizontal="centerContinuous"/>
    </xf>
    <xf numFmtId="37" fontId="9" fillId="0" borderId="0" xfId="15" applyFont="1" applyBorder="1" applyAlignment="1" applyProtection="1">
      <alignment horizontal="centerContinuous"/>
    </xf>
    <xf numFmtId="37" fontId="9" fillId="0" borderId="5" xfId="15" applyFont="1" applyBorder="1" applyAlignment="1" applyProtection="1">
      <alignment horizontal="centerContinuous"/>
    </xf>
    <xf numFmtId="37" fontId="9" fillId="0" borderId="50" xfId="15" applyFont="1" applyBorder="1" applyAlignment="1" applyProtection="1">
      <alignment horizontal="right"/>
    </xf>
    <xf numFmtId="0" fontId="7" fillId="0" borderId="0" xfId="0" applyFont="1" applyBorder="1" applyAlignment="1" applyProtection="1"/>
    <xf numFmtId="0" fontId="3" fillId="0" borderId="15" xfId="0" applyFont="1" applyBorder="1" applyAlignment="1" applyProtection="1">
      <alignment horizontal="left"/>
    </xf>
    <xf numFmtId="37" fontId="7" fillId="3" borderId="16" xfId="1" applyNumberFormat="1" applyFont="1" applyFill="1" applyBorder="1" applyProtection="1"/>
    <xf numFmtId="37" fontId="7" fillId="0" borderId="16" xfId="0" applyNumberFormat="1" applyFont="1" applyBorder="1" applyProtection="1"/>
    <xf numFmtId="0" fontId="7" fillId="0" borderId="0" xfId="6" applyFont="1"/>
    <xf numFmtId="0" fontId="7" fillId="0" borderId="0" xfId="12" applyFont="1"/>
    <xf numFmtId="0" fontId="7" fillId="0" borderId="0" xfId="11" applyFont="1"/>
    <xf numFmtId="0" fontId="2" fillId="0" borderId="0" xfId="0" applyFont="1" applyAlignment="1" applyProtection="1">
      <alignment horizontal="center"/>
    </xf>
    <xf numFmtId="0" fontId="7" fillId="0" borderId="31" xfId="0" applyFont="1" applyBorder="1" applyAlignment="1" applyProtection="1"/>
    <xf numFmtId="0" fontId="6" fillId="0" borderId="21" xfId="0" applyFont="1" applyBorder="1" applyAlignment="1" applyProtection="1"/>
    <xf numFmtId="0" fontId="7" fillId="0" borderId="58" xfId="0" applyFont="1" applyBorder="1" applyProtection="1"/>
    <xf numFmtId="0" fontId="7" fillId="0" borderId="19" xfId="9" applyFont="1" applyBorder="1" applyProtection="1"/>
    <xf numFmtId="0" fontId="7" fillId="0" borderId="21" xfId="9" applyFont="1" applyBorder="1" applyProtection="1"/>
    <xf numFmtId="0" fontId="7" fillId="0" borderId="47" xfId="9" applyFont="1" applyBorder="1" applyProtection="1"/>
    <xf numFmtId="0" fontId="7" fillId="0" borderId="14" xfId="9" applyFont="1" applyBorder="1" applyProtection="1"/>
    <xf numFmtId="0" fontId="7" fillId="0" borderId="6" xfId="9" applyFont="1" applyBorder="1" applyProtection="1"/>
    <xf numFmtId="0" fontId="7" fillId="0" borderId="0" xfId="9" applyFont="1" applyProtection="1"/>
    <xf numFmtId="0" fontId="7" fillId="0" borderId="0" xfId="9" applyFont="1" applyBorder="1" applyProtection="1"/>
    <xf numFmtId="0" fontId="7" fillId="0" borderId="2" xfId="9" applyFont="1" applyBorder="1" applyProtection="1"/>
    <xf numFmtId="0" fontId="7" fillId="0" borderId="7" xfId="9" applyFont="1" applyBorder="1" applyProtection="1"/>
    <xf numFmtId="0" fontId="7" fillId="0" borderId="34" xfId="9" applyFont="1" applyBorder="1" applyProtection="1"/>
    <xf numFmtId="5" fontId="7" fillId="4" borderId="16" xfId="0" applyNumberFormat="1" applyFont="1" applyFill="1" applyBorder="1" applyProtection="1"/>
    <xf numFmtId="5" fontId="7" fillId="4" borderId="60" xfId="0" applyNumberFormat="1" applyFont="1" applyFill="1" applyBorder="1" applyProtection="1"/>
    <xf numFmtId="5" fontId="7" fillId="4" borderId="59" xfId="0" applyNumberFormat="1" applyFont="1" applyFill="1" applyBorder="1" applyProtection="1"/>
    <xf numFmtId="5" fontId="7" fillId="4" borderId="9" xfId="1" applyNumberFormat="1" applyFont="1" applyFill="1" applyBorder="1" applyProtection="1"/>
    <xf numFmtId="0" fontId="3" fillId="0" borderId="47" xfId="0" applyFont="1" applyBorder="1" applyProtection="1"/>
    <xf numFmtId="0" fontId="7" fillId="0" borderId="21" xfId="0" applyFont="1" applyBorder="1" applyAlignment="1" applyProtection="1"/>
    <xf numFmtId="0" fontId="7" fillId="0" borderId="19" xfId="0" applyFont="1" applyBorder="1" applyAlignment="1" applyProtection="1"/>
    <xf numFmtId="0" fontId="7" fillId="0" borderId="47" xfId="0" applyFont="1" applyBorder="1" applyAlignment="1" applyProtection="1"/>
    <xf numFmtId="14" fontId="3" fillId="0" borderId="35" xfId="0" applyNumberFormat="1" applyFont="1" applyBorder="1" applyAlignment="1" applyProtection="1"/>
    <xf numFmtId="164" fontId="3" fillId="0" borderId="0" xfId="1" applyNumberFormat="1" applyFont="1" applyFill="1" applyBorder="1" applyProtection="1"/>
    <xf numFmtId="164" fontId="9" fillId="0" borderId="0" xfId="1" applyNumberFormat="1" applyFont="1" applyFill="1" applyBorder="1" applyProtection="1"/>
    <xf numFmtId="0" fontId="4" fillId="0" borderId="18" xfId="0" applyFont="1" applyBorder="1" applyProtection="1"/>
    <xf numFmtId="0" fontId="4" fillId="0" borderId="57" xfId="0" applyFont="1" applyBorder="1" applyAlignment="1" applyProtection="1">
      <alignment horizontal="center"/>
    </xf>
    <xf numFmtId="0" fontId="4" fillId="0" borderId="62" xfId="0" applyFont="1" applyBorder="1" applyAlignment="1" applyProtection="1">
      <alignment horizontal="center"/>
    </xf>
    <xf numFmtId="0" fontId="4" fillId="0" borderId="48" xfId="0" applyFont="1" applyBorder="1" applyProtection="1"/>
    <xf numFmtId="0" fontId="4" fillId="0" borderId="36" xfId="0" applyFont="1" applyBorder="1" applyProtection="1"/>
    <xf numFmtId="0" fontId="4" fillId="0" borderId="68" xfId="0" applyFont="1" applyBorder="1" applyProtection="1"/>
    <xf numFmtId="0" fontId="4" fillId="0" borderId="31" xfId="0" applyFont="1" applyBorder="1" applyProtection="1"/>
    <xf numFmtId="0" fontId="4" fillId="0" borderId="34" xfId="0" applyFont="1" applyBorder="1" applyProtection="1"/>
    <xf numFmtId="37" fontId="3" fillId="4" borderId="16" xfId="0" applyNumberFormat="1" applyFont="1" applyFill="1" applyBorder="1" applyProtection="1"/>
    <xf numFmtId="164" fontId="3" fillId="0" borderId="31" xfId="1" applyNumberFormat="1" applyFont="1" applyFill="1" applyBorder="1" applyAlignment="1" applyProtection="1">
      <alignment horizontal="center"/>
    </xf>
    <xf numFmtId="0" fontId="3" fillId="0" borderId="10" xfId="0" applyFont="1" applyBorder="1" applyAlignment="1" applyProtection="1"/>
    <xf numFmtId="0" fontId="4" fillId="0" borderId="12" xfId="0" applyFont="1" applyBorder="1" applyAlignment="1" applyProtection="1"/>
    <xf numFmtId="0" fontId="4" fillId="0" borderId="53" xfId="0" applyFont="1" applyBorder="1" applyAlignment="1" applyProtection="1"/>
    <xf numFmtId="0" fontId="4" fillId="0" borderId="18" xfId="0" applyFont="1" applyBorder="1" applyAlignment="1" applyProtection="1">
      <alignment horizontal="center"/>
    </xf>
    <xf numFmtId="0" fontId="4" fillId="0" borderId="69" xfId="0" applyFont="1" applyBorder="1" applyAlignment="1" applyProtection="1">
      <alignment horizontal="center"/>
    </xf>
    <xf numFmtId="0" fontId="3" fillId="0" borderId="20" xfId="0" applyFont="1" applyBorder="1" applyProtection="1"/>
    <xf numFmtId="0" fontId="4" fillId="0" borderId="69" xfId="0" applyFont="1" applyBorder="1" applyProtection="1"/>
    <xf numFmtId="0" fontId="3" fillId="0" borderId="25" xfId="0" applyFont="1" applyBorder="1" applyProtection="1"/>
    <xf numFmtId="0" fontId="3" fillId="0" borderId="56" xfId="0" applyFont="1" applyBorder="1" applyProtection="1"/>
    <xf numFmtId="0" fontId="7" fillId="0" borderId="0" xfId="6" applyFont="1" applyProtection="1"/>
    <xf numFmtId="0" fontId="7" fillId="0" borderId="0" xfId="6" applyFont="1" applyAlignment="1" applyProtection="1">
      <alignment horizontal="right"/>
    </xf>
    <xf numFmtId="0" fontId="3" fillId="0" borderId="13" xfId="0" applyFont="1" applyBorder="1" applyAlignment="1" applyProtection="1">
      <alignment horizontal="center"/>
    </xf>
    <xf numFmtId="0" fontId="7" fillId="0" borderId="5" xfId="0" applyFont="1" applyBorder="1" applyAlignment="1" applyProtection="1"/>
    <xf numFmtId="0" fontId="7" fillId="0" borderId="6" xfId="0" applyFont="1" applyBorder="1" applyAlignment="1" applyProtection="1"/>
    <xf numFmtId="14" fontId="2" fillId="0" borderId="0" xfId="0" applyNumberFormat="1" applyFont="1" applyBorder="1" applyAlignment="1" applyProtection="1"/>
    <xf numFmtId="0" fontId="4" fillId="0" borderId="1" xfId="0" applyFont="1" applyBorder="1" applyAlignment="1" applyProtection="1"/>
    <xf numFmtId="14" fontId="4" fillId="0" borderId="15" xfId="0" applyNumberFormat="1" applyFont="1" applyBorder="1" applyAlignment="1" applyProtection="1"/>
    <xf numFmtId="0" fontId="3" fillId="0" borderId="13" xfId="0" applyFont="1" applyBorder="1" applyAlignment="1" applyProtection="1"/>
    <xf numFmtId="0" fontId="7" fillId="0" borderId="72" xfId="0" applyFont="1" applyBorder="1" applyProtection="1"/>
    <xf numFmtId="0" fontId="3" fillId="0" borderId="40" xfId="0" applyFont="1" applyBorder="1" applyAlignment="1" applyProtection="1"/>
    <xf numFmtId="0" fontId="7" fillId="0" borderId="73" xfId="0" applyFont="1" applyBorder="1" applyProtection="1"/>
    <xf numFmtId="0" fontId="8" fillId="0" borderId="0" xfId="0" applyFont="1" applyBorder="1" applyAlignment="1" applyProtection="1">
      <alignment horizontal="centerContinuous"/>
    </xf>
    <xf numFmtId="0" fontId="7" fillId="0" borderId="16" xfId="0" quotePrefix="1" applyFont="1" applyBorder="1" applyAlignment="1" applyProtection="1">
      <alignment horizontal="right"/>
    </xf>
    <xf numFmtId="0" fontId="2" fillId="0" borderId="34" xfId="10" applyFont="1" applyBorder="1" applyAlignment="1" applyProtection="1"/>
    <xf numFmtId="0" fontId="2" fillId="0" borderId="34" xfId="10" applyFont="1" applyBorder="1" applyProtection="1"/>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3" fillId="0" borderId="39" xfId="0" applyFont="1" applyBorder="1" applyAlignment="1" applyProtection="1">
      <alignment horizontal="center" wrapText="1"/>
    </xf>
    <xf numFmtId="0" fontId="7" fillId="0" borderId="27" xfId="0" applyFont="1" applyBorder="1" applyAlignment="1" applyProtection="1">
      <alignment horizontal="left" indent="2"/>
    </xf>
    <xf numFmtId="0" fontId="7" fillId="0" borderId="27" xfId="0" applyFont="1" applyBorder="1" applyAlignment="1" applyProtection="1">
      <alignment horizontal="right"/>
    </xf>
    <xf numFmtId="0" fontId="7" fillId="0" borderId="13" xfId="0" applyFont="1" applyBorder="1" applyAlignment="1" applyProtection="1">
      <alignment horizontal="right"/>
    </xf>
    <xf numFmtId="0" fontId="10" fillId="0" borderId="32" xfId="0" applyFont="1" applyBorder="1" applyAlignment="1" applyProtection="1">
      <alignment horizontal="centerContinuous"/>
    </xf>
    <xf numFmtId="0" fontId="10" fillId="0" borderId="40" xfId="0" applyFont="1" applyBorder="1" applyAlignment="1" applyProtection="1">
      <alignment horizontal="center"/>
    </xf>
    <xf numFmtId="0" fontId="3" fillId="0" borderId="52" xfId="0" applyFont="1" applyBorder="1" applyAlignment="1" applyProtection="1">
      <alignment horizontal="left"/>
    </xf>
    <xf numFmtId="0" fontId="3" fillId="0" borderId="53" xfId="0" applyFont="1" applyBorder="1" applyAlignment="1" applyProtection="1">
      <alignment horizontal="left"/>
    </xf>
    <xf numFmtId="0" fontId="3" fillId="0" borderId="34" xfId="0" applyFont="1" applyBorder="1" applyProtection="1"/>
    <xf numFmtId="0" fontId="3" fillId="0" borderId="31" xfId="0" applyFont="1" applyBorder="1" applyProtection="1"/>
    <xf numFmtId="0" fontId="3" fillId="0" borderId="32" xfId="0" applyFont="1" applyBorder="1" applyProtection="1"/>
    <xf numFmtId="14" fontId="3" fillId="0" borderId="56" xfId="0" applyNumberFormat="1" applyFont="1" applyBorder="1" applyAlignment="1" applyProtection="1"/>
    <xf numFmtId="37" fontId="7" fillId="3" borderId="10" xfId="1" applyNumberFormat="1" applyFont="1" applyFill="1" applyBorder="1" applyProtection="1"/>
    <xf numFmtId="37" fontId="7" fillId="3" borderId="17" xfId="1" applyNumberFormat="1" applyFont="1" applyFill="1" applyBorder="1" applyProtection="1"/>
    <xf numFmtId="0" fontId="7" fillId="0" borderId="40" xfId="0" applyFont="1" applyBorder="1" applyProtection="1"/>
    <xf numFmtId="0" fontId="7" fillId="0" borderId="0" xfId="6" applyFont="1" applyBorder="1"/>
    <xf numFmtId="0" fontId="7" fillId="0" borderId="9" xfId="0" quotePrefix="1" applyFont="1" applyBorder="1" applyAlignment="1" applyProtection="1">
      <alignment horizontal="right"/>
    </xf>
    <xf numFmtId="0" fontId="7" fillId="0" borderId="9" xfId="0" quotePrefix="1" applyFont="1" applyBorder="1" applyAlignment="1" applyProtection="1">
      <alignment horizontal="right" wrapText="1"/>
    </xf>
    <xf numFmtId="37" fontId="7" fillId="3" borderId="38" xfId="1" applyNumberFormat="1" applyFont="1" applyFill="1" applyBorder="1" applyProtection="1"/>
    <xf numFmtId="0" fontId="3" fillId="0" borderId="0" xfId="0" applyFont="1" applyFill="1" applyBorder="1" applyAlignment="1" applyProtection="1"/>
    <xf numFmtId="0" fontId="6" fillId="0" borderId="30" xfId="8" applyFont="1" applyBorder="1" applyAlignment="1"/>
    <xf numFmtId="0" fontId="7" fillId="0" borderId="9" xfId="0" applyFont="1" applyBorder="1" applyAlignment="1" applyProtection="1">
      <alignment horizontal="left" wrapText="1"/>
    </xf>
    <xf numFmtId="0" fontId="6" fillId="0" borderId="30" xfId="8" applyFont="1" applyBorder="1" applyAlignment="1">
      <alignment horizontal="center"/>
    </xf>
    <xf numFmtId="0" fontId="7" fillId="0" borderId="30" xfId="0" applyFont="1" applyBorder="1" applyAlignment="1" applyProtection="1">
      <alignment horizontal="left"/>
    </xf>
    <xf numFmtId="37" fontId="7" fillId="1" borderId="28" xfId="1" applyNumberFormat="1" applyFont="1" applyFill="1" applyBorder="1" applyProtection="1"/>
    <xf numFmtId="0" fontId="3" fillId="0" borderId="39" xfId="8" applyFont="1" applyBorder="1" applyAlignment="1">
      <alignment horizontal="center" wrapText="1"/>
    </xf>
    <xf numFmtId="0" fontId="3" fillId="0" borderId="33" xfId="8" applyFont="1" applyBorder="1" applyAlignment="1">
      <alignment horizontal="center" wrapText="1"/>
    </xf>
    <xf numFmtId="0" fontId="3" fillId="1" borderId="28" xfId="8" applyFont="1" applyFill="1" applyBorder="1" applyAlignment="1">
      <alignment horizontal="center" wrapText="1"/>
    </xf>
    <xf numFmtId="0" fontId="6" fillId="0" borderId="30" xfId="8" applyFont="1" applyBorder="1" applyAlignment="1">
      <alignment horizontal="center" wrapText="1"/>
    </xf>
    <xf numFmtId="0" fontId="7" fillId="0" borderId="27" xfId="0" applyFont="1" applyFill="1" applyBorder="1" applyProtection="1"/>
    <xf numFmtId="0" fontId="2" fillId="0" borderId="27" xfId="0" applyFont="1" applyFill="1" applyBorder="1" applyProtection="1"/>
    <xf numFmtId="0" fontId="2" fillId="0" borderId="27" xfId="0" applyFont="1" applyBorder="1" applyProtection="1"/>
    <xf numFmtId="0" fontId="9" fillId="0" borderId="27" xfId="0" applyFont="1" applyBorder="1" applyProtection="1"/>
    <xf numFmtId="0" fontId="7" fillId="0" borderId="9" xfId="0" applyFont="1" applyBorder="1" applyAlignment="1" applyProtection="1">
      <alignment horizontal="center" wrapText="1"/>
    </xf>
    <xf numFmtId="0" fontId="7" fillId="0" borderId="40" xfId="8" applyFont="1" applyFill="1" applyBorder="1" applyAlignment="1" applyProtection="1">
      <alignment horizontal="center" wrapText="1"/>
    </xf>
    <xf numFmtId="0" fontId="7" fillId="0" borderId="32" xfId="8" applyFont="1" applyFill="1" applyBorder="1" applyAlignment="1" applyProtection="1">
      <alignment horizontal="center" wrapText="1"/>
    </xf>
    <xf numFmtId="0" fontId="7" fillId="0" borderId="40" xfId="0" applyFont="1" applyFill="1" applyBorder="1" applyAlignment="1" applyProtection="1">
      <alignment horizontal="center" wrapText="1"/>
    </xf>
    <xf numFmtId="0" fontId="7" fillId="0" borderId="35" xfId="8" applyFont="1" applyFill="1" applyBorder="1" applyAlignment="1" applyProtection="1">
      <alignment horizontal="center" wrapText="1"/>
    </xf>
    <xf numFmtId="0" fontId="7" fillId="0" borderId="28" xfId="8" applyFont="1" applyFill="1" applyBorder="1" applyAlignment="1" applyProtection="1">
      <alignment horizontal="center" wrapText="1"/>
    </xf>
    <xf numFmtId="0" fontId="7" fillId="0" borderId="30" xfId="8" applyFont="1" applyFill="1" applyBorder="1" applyAlignment="1" applyProtection="1">
      <alignment horizontal="center" wrapText="1"/>
    </xf>
    <xf numFmtId="0" fontId="7" fillId="0" borderId="28" xfId="0" applyFont="1" applyFill="1" applyBorder="1" applyAlignment="1" applyProtection="1">
      <alignment horizontal="center" wrapText="1"/>
    </xf>
    <xf numFmtId="0" fontId="7" fillId="0" borderId="27" xfId="8" applyFont="1" applyFill="1" applyBorder="1" applyAlignment="1" applyProtection="1">
      <alignment horizontal="center" wrapText="1"/>
    </xf>
    <xf numFmtId="0" fontId="7" fillId="0" borderId="16" xfId="0" applyFont="1" applyBorder="1" applyAlignment="1" applyProtection="1">
      <alignment horizontal="right" wrapText="1"/>
    </xf>
    <xf numFmtId="0" fontId="2" fillId="0" borderId="0" xfId="20" applyFont="1" applyAlignment="1" applyProtection="1">
      <alignment horizontal="left"/>
    </xf>
    <xf numFmtId="0" fontId="2" fillId="0" borderId="0" xfId="20" applyFont="1" applyAlignment="1" applyProtection="1"/>
    <xf numFmtId="0" fontId="7" fillId="0" borderId="0" xfId="20" applyFont="1" applyAlignment="1" applyProtection="1">
      <alignment horizontal="centerContinuous"/>
    </xf>
    <xf numFmtId="0" fontId="2" fillId="0" borderId="0" xfId="6" applyFont="1" applyAlignment="1" applyProtection="1"/>
    <xf numFmtId="0" fontId="3" fillId="0" borderId="5" xfId="6" applyFont="1" applyBorder="1" applyAlignment="1" applyProtection="1"/>
    <xf numFmtId="0" fontId="3" fillId="0" borderId="6" xfId="6" applyFont="1" applyBorder="1" applyAlignment="1" applyProtection="1"/>
    <xf numFmtId="0" fontId="3" fillId="0" borderId="1" xfId="6" applyFont="1" applyBorder="1" applyAlignment="1" applyProtection="1">
      <alignment horizontal="left"/>
    </xf>
    <xf numFmtId="0" fontId="3" fillId="0" borderId="3" xfId="6" applyFont="1" applyBorder="1" applyAlignment="1" applyProtection="1">
      <alignment horizontal="left"/>
    </xf>
    <xf numFmtId="0" fontId="3" fillId="0" borderId="15" xfId="6" applyFont="1" applyBorder="1" applyAlignment="1" applyProtection="1">
      <alignment horizontal="left"/>
    </xf>
    <xf numFmtId="0" fontId="4" fillId="0" borderId="0" xfId="6" applyFont="1" applyProtection="1"/>
    <xf numFmtId="0" fontId="3" fillId="0" borderId="2" xfId="6" applyFont="1" applyBorder="1" applyAlignment="1" applyProtection="1"/>
    <xf numFmtId="0" fontId="3" fillId="0" borderId="0" xfId="6" applyFont="1" applyAlignment="1" applyProtection="1"/>
    <xf numFmtId="0" fontId="3" fillId="0" borderId="7" xfId="6" applyFont="1" applyBorder="1" applyAlignment="1" applyProtection="1"/>
    <xf numFmtId="0" fontId="3" fillId="0" borderId="1" xfId="6" applyFont="1" applyBorder="1" applyAlignment="1" applyProtection="1"/>
    <xf numFmtId="0" fontId="7" fillId="0" borderId="30" xfId="6" applyFont="1" applyBorder="1" applyProtection="1"/>
    <xf numFmtId="0" fontId="7" fillId="0" borderId="22" xfId="6" applyFont="1" applyBorder="1" applyProtection="1"/>
    <xf numFmtId="0" fontId="7" fillId="0" borderId="43" xfId="6" applyFont="1" applyBorder="1" applyAlignment="1" applyProtection="1">
      <alignment horizontal="center"/>
    </xf>
    <xf numFmtId="0" fontId="7" fillId="0" borderId="27" xfId="6" applyFont="1" applyBorder="1" applyAlignment="1" applyProtection="1">
      <alignment horizontal="center"/>
    </xf>
    <xf numFmtId="0" fontId="7" fillId="0" borderId="37" xfId="6" quotePrefix="1" applyFont="1" applyBorder="1" applyAlignment="1" applyProtection="1">
      <alignment horizontal="right" vertical="top"/>
    </xf>
    <xf numFmtId="0" fontId="7" fillId="0" borderId="36" xfId="6" applyFont="1" applyBorder="1" applyAlignment="1" applyProtection="1">
      <alignment vertical="top"/>
    </xf>
    <xf numFmtId="0" fontId="7" fillId="0" borderId="75" xfId="6" applyFont="1" applyBorder="1" applyAlignment="1" applyProtection="1">
      <alignment vertical="top"/>
    </xf>
    <xf numFmtId="0" fontId="7" fillId="0" borderId="38" xfId="6" quotePrefix="1" applyFont="1" applyBorder="1" applyAlignment="1" applyProtection="1">
      <alignment horizontal="right" vertical="top"/>
    </xf>
    <xf numFmtId="0" fontId="7" fillId="0" borderId="3" xfId="6" applyFont="1" applyBorder="1" applyAlignment="1" applyProtection="1">
      <alignment vertical="top"/>
    </xf>
    <xf numFmtId="0" fontId="7" fillId="0" borderId="15" xfId="6" applyFont="1" applyBorder="1" applyAlignment="1" applyProtection="1">
      <alignment vertical="top"/>
    </xf>
    <xf numFmtId="0" fontId="7" fillId="0" borderId="0" xfId="6" applyFont="1" applyBorder="1" applyAlignment="1" applyProtection="1">
      <alignment vertical="top"/>
    </xf>
    <xf numFmtId="0" fontId="7" fillId="0" borderId="7" xfId="6" applyFont="1" applyBorder="1" applyAlignment="1" applyProtection="1">
      <alignment vertical="top"/>
    </xf>
    <xf numFmtId="0" fontId="7" fillId="0" borderId="44" xfId="6" quotePrefix="1" applyFont="1" applyBorder="1" applyAlignment="1" applyProtection="1">
      <alignment horizontal="right"/>
    </xf>
    <xf numFmtId="0" fontId="7" fillId="0" borderId="5" xfId="6" applyFont="1" applyBorder="1" applyProtection="1"/>
    <xf numFmtId="0" fontId="7" fillId="0" borderId="6" xfId="6" applyFont="1" applyBorder="1" applyProtection="1"/>
    <xf numFmtId="0" fontId="7" fillId="0" borderId="38" xfId="6" applyFont="1" applyBorder="1" applyAlignment="1" applyProtection="1">
      <alignment horizontal="right"/>
    </xf>
    <xf numFmtId="0" fontId="7" fillId="0" borderId="3" xfId="6" applyFont="1" applyBorder="1" applyProtection="1"/>
    <xf numFmtId="0" fontId="7" fillId="0" borderId="28" xfId="6" quotePrefix="1" applyFont="1" applyBorder="1" applyAlignment="1" applyProtection="1">
      <alignment horizontal="right" vertical="top"/>
    </xf>
    <xf numFmtId="0" fontId="7" fillId="0" borderId="66" xfId="6" quotePrefix="1" applyFont="1" applyBorder="1" applyAlignment="1" applyProtection="1">
      <alignment horizontal="right"/>
    </xf>
    <xf numFmtId="0" fontId="7" fillId="0" borderId="24" xfId="6" quotePrefix="1" applyFont="1" applyBorder="1" applyAlignment="1" applyProtection="1">
      <alignment horizontal="right"/>
    </xf>
    <xf numFmtId="0" fontId="20" fillId="0" borderId="0" xfId="6" applyFont="1" applyProtection="1"/>
    <xf numFmtId="0" fontId="19" fillId="0" borderId="0" xfId="6" applyFont="1" applyFill="1"/>
    <xf numFmtId="0" fontId="7" fillId="0" borderId="0" xfId="6" applyFont="1" applyFill="1"/>
    <xf numFmtId="0" fontId="3" fillId="0" borderId="0" xfId="0" applyFont="1" applyFill="1" applyBorder="1" applyProtection="1"/>
    <xf numFmtId="0" fontId="2" fillId="0" borderId="0" xfId="6" applyFont="1" applyAlignment="1" applyProtection="1">
      <alignment horizontal="centerContinuous"/>
    </xf>
    <xf numFmtId="0" fontId="3" fillId="0" borderId="4" xfId="6" applyFont="1" applyBorder="1" applyAlignment="1" applyProtection="1"/>
    <xf numFmtId="0" fontId="2" fillId="0" borderId="0" xfId="6" applyFont="1" applyProtection="1"/>
    <xf numFmtId="0" fontId="2" fillId="0" borderId="10" xfId="6" applyFont="1" applyBorder="1" applyAlignment="1" applyProtection="1">
      <alignment horizontal="centerContinuous"/>
    </xf>
    <xf numFmtId="0" fontId="2" fillId="0" borderId="12" xfId="6" applyFont="1" applyBorder="1" applyAlignment="1" applyProtection="1">
      <alignment horizontal="centerContinuous"/>
    </xf>
    <xf numFmtId="0" fontId="6" fillId="0" borderId="12" xfId="6" applyFont="1" applyBorder="1" applyAlignment="1" applyProtection="1">
      <alignment horizontal="center"/>
    </xf>
    <xf numFmtId="0" fontId="7" fillId="0" borderId="10" xfId="6" applyFont="1" applyBorder="1" applyAlignment="1" applyProtection="1">
      <alignment horizontal="left"/>
    </xf>
    <xf numFmtId="0" fontId="7" fillId="0" borderId="12" xfId="6" applyFont="1" applyBorder="1" applyAlignment="1" applyProtection="1">
      <alignment horizontal="centerContinuous"/>
    </xf>
    <xf numFmtId="0" fontId="7" fillId="0" borderId="5" xfId="27" applyFont="1" applyBorder="1" applyProtection="1"/>
    <xf numFmtId="5" fontId="7" fillId="4" borderId="60" xfId="6" applyNumberFormat="1" applyFont="1" applyFill="1" applyBorder="1" applyProtection="1"/>
    <xf numFmtId="0" fontId="7" fillId="0" borderId="0" xfId="6" applyFont="1" applyFill="1" applyProtection="1"/>
    <xf numFmtId="0" fontId="7" fillId="0" borderId="0" xfId="12" applyFont="1" applyFill="1"/>
    <xf numFmtId="0" fontId="7" fillId="0" borderId="0" xfId="11" applyFont="1" applyFill="1"/>
    <xf numFmtId="0" fontId="7" fillId="0" borderId="73" xfId="0" applyFont="1" applyFill="1" applyBorder="1" applyProtection="1"/>
    <xf numFmtId="0" fontId="7" fillId="0" borderId="3" xfId="0" applyFont="1" applyFill="1" applyBorder="1" applyProtection="1"/>
    <xf numFmtId="0" fontId="3" fillId="0" borderId="0" xfId="0" applyFont="1" applyBorder="1" applyAlignment="1" applyProtection="1">
      <alignment horizontal="left"/>
    </xf>
    <xf numFmtId="0" fontId="19" fillId="0" borderId="0" xfId="0" applyFont="1" applyProtection="1"/>
    <xf numFmtId="0" fontId="3" fillId="5" borderId="28" xfId="6" applyFont="1" applyFill="1" applyBorder="1" applyAlignment="1" applyProtection="1">
      <alignment horizontal="center" vertical="top"/>
      <protection locked="0"/>
    </xf>
    <xf numFmtId="0" fontId="4" fillId="5" borderId="26" xfId="0" applyFont="1" applyFill="1" applyBorder="1" applyProtection="1">
      <protection locked="0"/>
    </xf>
    <xf numFmtId="0" fontId="4" fillId="5" borderId="16" xfId="0" applyFont="1" applyFill="1" applyBorder="1" applyProtection="1">
      <protection locked="0"/>
    </xf>
    <xf numFmtId="0" fontId="4" fillId="5" borderId="26" xfId="0" applyFont="1" applyFill="1" applyBorder="1" applyAlignment="1" applyProtection="1">
      <alignment horizontal="center"/>
      <protection locked="0"/>
    </xf>
    <xf numFmtId="0" fontId="4" fillId="5" borderId="16" xfId="0" applyFont="1" applyFill="1" applyBorder="1" applyAlignment="1" applyProtection="1">
      <alignment horizontal="center"/>
      <protection locked="0"/>
    </xf>
    <xf numFmtId="0" fontId="4" fillId="5" borderId="70" xfId="0" applyFont="1" applyFill="1" applyBorder="1" applyAlignment="1" applyProtection="1">
      <alignment horizontal="center"/>
      <protection locked="0"/>
    </xf>
    <xf numFmtId="0" fontId="4" fillId="5" borderId="46" xfId="0" applyFont="1" applyFill="1" applyBorder="1" applyAlignment="1" applyProtection="1">
      <alignment horizontal="center"/>
      <protection locked="0"/>
    </xf>
    <xf numFmtId="0" fontId="3" fillId="0" borderId="0" xfId="10" applyFont="1" applyBorder="1" applyAlignment="1" applyProtection="1">
      <alignment horizontal="left" vertical="center" indent="2"/>
    </xf>
    <xf numFmtId="0" fontId="7" fillId="0" borderId="79" xfId="10" applyFont="1" applyBorder="1" applyProtection="1"/>
    <xf numFmtId="0" fontId="2" fillId="0" borderId="82" xfId="10" applyFont="1" applyBorder="1" applyProtection="1"/>
    <xf numFmtId="0" fontId="7" fillId="0" borderId="30" xfId="10" applyFont="1" applyBorder="1" applyProtection="1"/>
    <xf numFmtId="0" fontId="6" fillId="0" borderId="22" xfId="10" applyFont="1" applyBorder="1" applyProtection="1"/>
    <xf numFmtId="0" fontId="2" fillId="0" borderId="22" xfId="10" applyFont="1" applyBorder="1" applyProtection="1"/>
    <xf numFmtId="0" fontId="7" fillId="0" borderId="28" xfId="10" applyFont="1" applyBorder="1" applyAlignment="1" applyProtection="1">
      <alignment horizontal="right"/>
    </xf>
    <xf numFmtId="0" fontId="7" fillId="3" borderId="39" xfId="0" applyFont="1" applyFill="1" applyBorder="1" applyAlignment="1" applyProtection="1"/>
    <xf numFmtId="0" fontId="9" fillId="3" borderId="40" xfId="0" applyFont="1" applyFill="1" applyBorder="1" applyAlignment="1" applyProtection="1"/>
    <xf numFmtId="0" fontId="7" fillId="3" borderId="28" xfId="0" applyFont="1" applyFill="1" applyBorder="1" applyAlignment="1" applyProtection="1"/>
    <xf numFmtId="0" fontId="3" fillId="0" borderId="11" xfId="0" applyFont="1" applyBorder="1" applyAlignment="1" applyProtection="1">
      <alignment horizontal="center" wrapText="1"/>
    </xf>
    <xf numFmtId="0" fontId="3" fillId="0" borderId="28" xfId="6" applyFont="1" applyBorder="1" applyAlignment="1" applyProtection="1">
      <alignment horizontal="center"/>
    </xf>
    <xf numFmtId="37" fontId="7" fillId="0" borderId="17" xfId="6" applyNumberFormat="1" applyFont="1" applyBorder="1" applyProtection="1"/>
    <xf numFmtId="0" fontId="7" fillId="0" borderId="6" xfId="6" applyFont="1" applyBorder="1" applyAlignment="1" applyProtection="1">
      <alignment horizontal="center"/>
    </xf>
    <xf numFmtId="0" fontId="3" fillId="0" borderId="28" xfId="6" applyFont="1" applyBorder="1" applyAlignment="1" applyProtection="1">
      <alignment horizontal="center" wrapText="1"/>
    </xf>
    <xf numFmtId="0" fontId="3" fillId="0" borderId="0" xfId="0" applyFont="1" applyBorder="1" applyAlignment="1" applyProtection="1">
      <alignment vertical="top"/>
    </xf>
    <xf numFmtId="5" fontId="7" fillId="4" borderId="41" xfId="1" applyNumberFormat="1" applyFont="1" applyFill="1" applyBorder="1" applyProtection="1"/>
    <xf numFmtId="0" fontId="7" fillId="0" borderId="11" xfId="0" applyFont="1" applyBorder="1" applyAlignment="1" applyProtection="1">
      <alignment horizontal="right"/>
    </xf>
    <xf numFmtId="0" fontId="7" fillId="0" borderId="0" xfId="8" applyFont="1" applyBorder="1" applyProtection="1"/>
    <xf numFmtId="0" fontId="4" fillId="0" borderId="0" xfId="0" applyFont="1" applyFill="1" applyBorder="1"/>
    <xf numFmtId="0" fontId="7" fillId="0" borderId="0" xfId="0" applyFont="1" applyFill="1" applyBorder="1" applyAlignment="1" applyProtection="1"/>
    <xf numFmtId="37" fontId="7" fillId="3" borderId="37" xfId="0" applyNumberFormat="1" applyFont="1" applyFill="1" applyBorder="1" applyProtection="1"/>
    <xf numFmtId="0" fontId="7" fillId="0" borderId="85" xfId="0" applyFont="1" applyBorder="1" applyAlignment="1" applyProtection="1">
      <alignment horizontal="right"/>
    </xf>
    <xf numFmtId="0" fontId="7" fillId="0" borderId="47" xfId="0" applyFont="1" applyBorder="1" applyProtection="1"/>
    <xf numFmtId="0" fontId="2" fillId="5" borderId="28" xfId="0" applyFont="1" applyFill="1" applyBorder="1" applyAlignment="1" applyProtection="1">
      <alignment horizontal="center"/>
      <protection locked="0"/>
    </xf>
    <xf numFmtId="0" fontId="9" fillId="0" borderId="0" xfId="0" applyFont="1" applyBorder="1" applyAlignment="1" applyProtection="1">
      <alignment horizontal="center"/>
    </xf>
    <xf numFmtId="0" fontId="7" fillId="0" borderId="44" xfId="6" quotePrefix="1" applyFont="1" applyBorder="1" applyAlignment="1" applyProtection="1">
      <alignment horizontal="right" vertical="top"/>
    </xf>
    <xf numFmtId="14" fontId="3" fillId="0" borderId="15" xfId="6" applyNumberFormat="1" applyFont="1" applyBorder="1" applyAlignment="1" applyProtection="1"/>
    <xf numFmtId="0" fontId="7" fillId="0" borderId="0" xfId="0" applyFont="1" applyBorder="1" applyAlignment="1" applyProtection="1">
      <alignment vertical="center" wrapText="1"/>
    </xf>
    <xf numFmtId="0" fontId="7" fillId="0" borderId="0" xfId="0" applyFont="1" applyBorder="1" applyAlignment="1" applyProtection="1">
      <alignment horizontal="center" vertical="center" wrapText="1"/>
    </xf>
    <xf numFmtId="14" fontId="4" fillId="0" borderId="0" xfId="0" applyNumberFormat="1" applyFont="1" applyBorder="1" applyAlignment="1" applyProtection="1"/>
    <xf numFmtId="0" fontId="3" fillId="0" borderId="82" xfId="0" applyFont="1" applyBorder="1" applyAlignment="1" applyProtection="1"/>
    <xf numFmtId="0" fontId="7" fillId="0" borderId="85" xfId="0" applyFont="1" applyBorder="1" applyProtection="1"/>
    <xf numFmtId="0" fontId="7" fillId="0" borderId="85" xfId="0" applyFont="1" applyFill="1" applyBorder="1" applyProtection="1"/>
    <xf numFmtId="0" fontId="7" fillId="0" borderId="27" xfId="0" applyFont="1" applyFill="1" applyBorder="1" applyAlignment="1" applyProtection="1"/>
    <xf numFmtId="0" fontId="7" fillId="0" borderId="34" xfId="0" applyFont="1" applyBorder="1" applyAlignment="1" applyProtection="1"/>
    <xf numFmtId="0" fontId="7" fillId="0" borderId="34" xfId="0" applyFont="1" applyBorder="1" applyAlignment="1" applyProtection="1">
      <alignment vertical="center" wrapText="1"/>
    </xf>
    <xf numFmtId="0" fontId="7" fillId="0" borderId="39" xfId="0" applyFont="1" applyBorder="1" applyProtection="1"/>
    <xf numFmtId="0" fontId="7" fillId="0" borderId="38" xfId="6" quotePrefix="1" applyFont="1" applyBorder="1" applyAlignment="1" applyProtection="1">
      <alignment vertical="top"/>
    </xf>
    <xf numFmtId="0" fontId="7" fillId="0" borderId="5" xfId="27" applyFont="1" applyBorder="1" applyAlignment="1" applyProtection="1"/>
    <xf numFmtId="0" fontId="7" fillId="0" borderId="5" xfId="27" applyFont="1" applyBorder="1" applyAlignment="1" applyProtection="1">
      <alignment horizontal="right"/>
    </xf>
    <xf numFmtId="0" fontId="9" fillId="3" borderId="28" xfId="0" applyFont="1" applyFill="1" applyBorder="1" applyAlignment="1" applyProtection="1"/>
    <xf numFmtId="0" fontId="7" fillId="0" borderId="28" xfId="0" applyFont="1" applyBorder="1" applyAlignment="1" applyProtection="1">
      <alignment horizontal="center"/>
    </xf>
    <xf numFmtId="0" fontId="7" fillId="0" borderId="0" xfId="6" quotePrefix="1" applyFont="1" applyAlignment="1" applyProtection="1">
      <alignment horizontal="right"/>
    </xf>
    <xf numFmtId="0" fontId="2" fillId="0" borderId="27" xfId="0" applyFont="1" applyBorder="1" applyAlignment="1" applyProtection="1">
      <alignment horizontal="left"/>
    </xf>
    <xf numFmtId="0" fontId="6" fillId="0" borderId="30" xfId="8" applyFont="1" applyBorder="1" applyAlignment="1">
      <alignment horizontal="center"/>
    </xf>
    <xf numFmtId="0" fontId="6" fillId="0" borderId="30" xfId="8" applyFont="1" applyBorder="1" applyAlignment="1">
      <alignment horizontal="center"/>
    </xf>
    <xf numFmtId="0" fontId="7" fillId="0" borderId="10" xfId="0" applyFont="1" applyBorder="1" applyAlignment="1" applyProtection="1">
      <alignment horizontal="left" wrapText="1"/>
    </xf>
    <xf numFmtId="0" fontId="7" fillId="0" borderId="12" xfId="0" applyFont="1" applyBorder="1" applyAlignment="1" applyProtection="1">
      <alignment wrapText="1"/>
    </xf>
    <xf numFmtId="0" fontId="7" fillId="3" borderId="12" xfId="0" applyFont="1" applyFill="1" applyBorder="1" applyAlignment="1" applyProtection="1">
      <alignment horizontal="center"/>
    </xf>
    <xf numFmtId="0" fontId="7" fillId="3" borderId="78" xfId="0" applyFont="1" applyFill="1" applyBorder="1" applyAlignment="1" applyProtection="1">
      <alignment horizontal="center"/>
    </xf>
    <xf numFmtId="0" fontId="4" fillId="0" borderId="22" xfId="0" applyFont="1" applyBorder="1" applyAlignment="1" applyProtection="1">
      <alignment horizontal="center"/>
    </xf>
    <xf numFmtId="37" fontId="9" fillId="0" borderId="0" xfId="14" applyFont="1" applyBorder="1" applyAlignment="1" applyProtection="1">
      <alignment horizontal="center"/>
    </xf>
    <xf numFmtId="0" fontId="8" fillId="0" borderId="0" xfId="0" applyFont="1" applyProtection="1"/>
    <xf numFmtId="0" fontId="2" fillId="5" borderId="28" xfId="0" applyFont="1" applyFill="1" applyBorder="1" applyProtection="1">
      <protection locked="0"/>
    </xf>
    <xf numFmtId="0" fontId="0" fillId="0" borderId="0" xfId="0" applyProtection="1"/>
    <xf numFmtId="0" fontId="7" fillId="2" borderId="28" xfId="9" applyFont="1" applyFill="1" applyBorder="1" applyAlignment="1" applyProtection="1">
      <alignment horizontal="center"/>
    </xf>
    <xf numFmtId="0" fontId="7" fillId="2" borderId="30" xfId="9" applyFont="1" applyFill="1" applyBorder="1" applyAlignment="1" applyProtection="1">
      <alignment horizontal="center"/>
    </xf>
    <xf numFmtId="0" fontId="0" fillId="0" borderId="0" xfId="0" applyBorder="1" applyProtection="1"/>
    <xf numFmtId="164" fontId="6" fillId="0" borderId="0" xfId="1" applyNumberFormat="1" applyFont="1" applyFill="1" applyBorder="1" applyAlignment="1" applyProtection="1"/>
    <xf numFmtId="0" fontId="9" fillId="0" borderId="0" xfId="13" applyFont="1" applyProtection="1"/>
    <xf numFmtId="0" fontId="7" fillId="0" borderId="30" xfId="0" applyFont="1" applyBorder="1" applyAlignment="1" applyProtection="1">
      <alignment vertical="center" wrapText="1"/>
    </xf>
    <xf numFmtId="0" fontId="0" fillId="0" borderId="27" xfId="0" applyFill="1" applyBorder="1" applyAlignment="1" applyProtection="1">
      <alignment vertical="center" wrapText="1"/>
    </xf>
    <xf numFmtId="0" fontId="9" fillId="0" borderId="0" xfId="0" quotePrefix="1" applyFont="1" applyAlignment="1" applyProtection="1">
      <alignment horizontal="right"/>
    </xf>
    <xf numFmtId="0" fontId="9" fillId="0" borderId="0" xfId="0" applyFont="1" applyProtection="1"/>
    <xf numFmtId="0" fontId="7" fillId="0" borderId="79" xfId="0" applyFont="1" applyBorder="1" applyAlignment="1" applyProtection="1">
      <alignment vertical="center" wrapText="1"/>
    </xf>
    <xf numFmtId="0" fontId="7" fillId="0" borderId="0" xfId="20" applyFont="1" applyProtection="1"/>
    <xf numFmtId="0" fontId="19" fillId="0" borderId="0" xfId="6" applyFont="1" applyProtection="1"/>
    <xf numFmtId="0" fontId="7" fillId="0" borderId="0" xfId="6" applyFont="1" applyAlignment="1" applyProtection="1">
      <alignment vertical="top"/>
    </xf>
    <xf numFmtId="0" fontId="7" fillId="0" borderId="0" xfId="8" applyFont="1" applyProtection="1"/>
    <xf numFmtId="0" fontId="7" fillId="0" borderId="0" xfId="0" applyFont="1" applyFill="1" applyProtection="1"/>
    <xf numFmtId="0" fontId="4" fillId="0" borderId="40" xfId="0" applyFont="1" applyBorder="1" applyAlignment="1" applyProtection="1">
      <alignment horizontal="center" wrapText="1"/>
    </xf>
    <xf numFmtId="0" fontId="3" fillId="0" borderId="40" xfId="0" applyFont="1" applyBorder="1" applyAlignment="1" applyProtection="1">
      <alignment horizontal="center"/>
    </xf>
    <xf numFmtId="0" fontId="3" fillId="0" borderId="40" xfId="0" applyFont="1" applyBorder="1" applyAlignment="1" applyProtection="1">
      <alignment horizontal="center" wrapText="1"/>
    </xf>
    <xf numFmtId="0" fontId="3" fillId="0" borderId="40" xfId="0" applyFont="1" applyFill="1" applyBorder="1" applyAlignment="1" applyProtection="1">
      <alignment horizontal="center"/>
    </xf>
    <xf numFmtId="0" fontId="7" fillId="0" borderId="39" xfId="0" applyFont="1" applyBorder="1" applyAlignment="1" applyProtection="1">
      <alignment horizontal="right" vertical="top"/>
    </xf>
    <xf numFmtId="0" fontId="7" fillId="0" borderId="39" xfId="0" applyFont="1" applyBorder="1" applyAlignment="1" applyProtection="1">
      <alignment vertical="top" wrapText="1"/>
    </xf>
    <xf numFmtId="0" fontId="7" fillId="0" borderId="40" xfId="0" applyFont="1" applyBorder="1" applyAlignment="1" applyProtection="1">
      <alignment horizontal="right"/>
    </xf>
    <xf numFmtId="0" fontId="7" fillId="0" borderId="40" xfId="0" applyFont="1" applyBorder="1" applyAlignment="1" applyProtection="1">
      <alignment wrapText="1"/>
    </xf>
    <xf numFmtId="0" fontId="7" fillId="0" borderId="33" xfId="0" applyFont="1" applyBorder="1" applyAlignment="1" applyProtection="1">
      <alignment horizontal="right" vertical="top"/>
    </xf>
    <xf numFmtId="0" fontId="7" fillId="0" borderId="33" xfId="0" applyFont="1" applyBorder="1" applyAlignment="1" applyProtection="1">
      <alignment vertical="top" wrapText="1"/>
    </xf>
    <xf numFmtId="0" fontId="7" fillId="0" borderId="38" xfId="0" applyFont="1" applyBorder="1" applyAlignment="1" applyProtection="1">
      <alignment horizontal="right"/>
    </xf>
    <xf numFmtId="0" fontId="7" fillId="0" borderId="44" xfId="0" applyFont="1" applyBorder="1" applyAlignment="1" applyProtection="1">
      <alignment horizontal="right" vertical="top"/>
    </xf>
    <xf numFmtId="0" fontId="7" fillId="0" borderId="14" xfId="0" applyFont="1" applyBorder="1" applyAlignment="1" applyProtection="1">
      <alignment horizontal="right" vertical="top"/>
    </xf>
    <xf numFmtId="0" fontId="7" fillId="0" borderId="47" xfId="0" applyFont="1" applyBorder="1" applyAlignment="1" applyProtection="1">
      <alignment vertical="top" wrapText="1"/>
    </xf>
    <xf numFmtId="0" fontId="7" fillId="0" borderId="52" xfId="0" applyFont="1" applyBorder="1" applyAlignment="1" applyProtection="1">
      <alignment horizontal="right"/>
    </xf>
    <xf numFmtId="49" fontId="7" fillId="4" borderId="34" xfId="1" applyNumberFormat="1" applyFont="1" applyFill="1" applyBorder="1" applyProtection="1"/>
    <xf numFmtId="49" fontId="7" fillId="0" borderId="34" xfId="1" applyNumberFormat="1" applyFont="1" applyFill="1" applyBorder="1" applyProtection="1"/>
    <xf numFmtId="0" fontId="7" fillId="0" borderId="44" xfId="0" quotePrefix="1" applyFont="1" applyBorder="1" applyAlignment="1" applyProtection="1">
      <alignment horizontal="right" vertical="top"/>
    </xf>
    <xf numFmtId="0" fontId="7" fillId="0" borderId="33" xfId="0" quotePrefix="1" applyFont="1" applyBorder="1" applyAlignment="1" applyProtection="1">
      <alignment horizontal="right"/>
    </xf>
    <xf numFmtId="0" fontId="7" fillId="0" borderId="33" xfId="0" applyFont="1" applyBorder="1" applyAlignment="1" applyProtection="1">
      <alignment horizontal="right"/>
    </xf>
    <xf numFmtId="0" fontId="9" fillId="0" borderId="0" xfId="0" applyFont="1" applyBorder="1" applyAlignment="1" applyProtection="1">
      <alignment horizontal="right"/>
    </xf>
    <xf numFmtId="0" fontId="7" fillId="0" borderId="0" xfId="0" applyFont="1" applyFill="1" applyBorder="1" applyAlignment="1" applyProtection="1">
      <alignment horizontal="center" vertical="center"/>
    </xf>
    <xf numFmtId="0" fontId="9" fillId="0" borderId="0" xfId="0" applyFont="1" applyFill="1" applyBorder="1" applyProtection="1"/>
    <xf numFmtId="0" fontId="9" fillId="0" borderId="0" xfId="0" applyFont="1" applyFill="1" applyProtection="1"/>
    <xf numFmtId="0" fontId="7" fillId="0" borderId="35" xfId="0" applyFont="1" applyFill="1" applyBorder="1" applyAlignment="1" applyProtection="1">
      <alignment wrapText="1"/>
    </xf>
    <xf numFmtId="0" fontId="7" fillId="0" borderId="39" xfId="0" applyFont="1" applyFill="1" applyBorder="1" applyAlignment="1" applyProtection="1">
      <alignment vertical="top" wrapText="1"/>
    </xf>
    <xf numFmtId="0" fontId="7" fillId="0" borderId="40" xfId="0" applyFont="1" applyFill="1" applyBorder="1" applyAlignment="1" applyProtection="1">
      <alignment wrapText="1"/>
    </xf>
    <xf numFmtId="49" fontId="7" fillId="5" borderId="40" xfId="0" applyNumberFormat="1" applyFont="1" applyFill="1" applyBorder="1" applyAlignment="1" applyProtection="1">
      <alignment vertical="top" wrapText="1"/>
      <protection locked="0"/>
    </xf>
    <xf numFmtId="49" fontId="7" fillId="5" borderId="40" xfId="0" applyNumberFormat="1" applyFont="1" applyFill="1" applyBorder="1" applyAlignment="1" applyProtection="1">
      <alignment wrapText="1"/>
      <protection locked="0"/>
    </xf>
    <xf numFmtId="0" fontId="6" fillId="0" borderId="39" xfId="8" applyFont="1" applyBorder="1" applyProtection="1"/>
    <xf numFmtId="0" fontId="6" fillId="0" borderId="30" xfId="8" applyFont="1" applyBorder="1" applyAlignment="1" applyProtection="1"/>
    <xf numFmtId="0" fontId="6" fillId="0" borderId="30" xfId="8" applyFont="1" applyBorder="1" applyAlignment="1" applyProtection="1">
      <alignment horizontal="center"/>
    </xf>
    <xf numFmtId="0" fontId="6" fillId="0" borderId="30" xfId="8" applyFont="1" applyBorder="1" applyAlignment="1" applyProtection="1">
      <alignment horizontal="center" wrapText="1"/>
    </xf>
    <xf numFmtId="0" fontId="3" fillId="0" borderId="0" xfId="8" applyFont="1" applyProtection="1"/>
    <xf numFmtId="0" fontId="3" fillId="0" borderId="39" xfId="8" applyFont="1" applyBorder="1" applyAlignment="1" applyProtection="1">
      <alignment horizontal="center" wrapText="1"/>
    </xf>
    <xf numFmtId="0" fontId="3" fillId="0" borderId="33" xfId="8" applyFont="1" applyBorder="1" applyAlignment="1" applyProtection="1">
      <alignment horizontal="center" wrapText="1"/>
    </xf>
    <xf numFmtId="0" fontId="3" fillId="1" borderId="28" xfId="8" applyFont="1" applyFill="1" applyBorder="1" applyAlignment="1" applyProtection="1">
      <alignment horizontal="center" wrapText="1"/>
    </xf>
    <xf numFmtId="0" fontId="3" fillId="5" borderId="28" xfId="8" applyFont="1" applyFill="1" applyBorder="1" applyAlignment="1" applyProtection="1">
      <alignment horizontal="center" wrapText="1"/>
      <protection locked="0"/>
    </xf>
    <xf numFmtId="0" fontId="3" fillId="0" borderId="3" xfId="0" applyFont="1" applyBorder="1" applyAlignment="1" applyProtection="1">
      <alignment horizontal="centerContinuous" wrapText="1"/>
    </xf>
    <xf numFmtId="0" fontId="3" fillId="0" borderId="1" xfId="0" applyFont="1" applyBorder="1" applyAlignment="1" applyProtection="1">
      <alignment horizontal="centerContinuous" wrapText="1"/>
    </xf>
    <xf numFmtId="0" fontId="3" fillId="0" borderId="28" xfId="0" applyFont="1" applyBorder="1" applyAlignment="1" applyProtection="1">
      <alignment horizontal="centerContinuous" wrapText="1"/>
    </xf>
    <xf numFmtId="0" fontId="9" fillId="0" borderId="0" xfId="0" applyFont="1" applyBorder="1" applyAlignment="1" applyProtection="1">
      <alignment horizontal="left"/>
    </xf>
    <xf numFmtId="0" fontId="9" fillId="0" borderId="0" xfId="0" applyFont="1" applyBorder="1" applyAlignment="1" applyProtection="1">
      <alignment horizontal="left" indent="2"/>
    </xf>
    <xf numFmtId="0" fontId="21" fillId="0" borderId="0" xfId="0" applyFont="1" applyFill="1" applyProtection="1"/>
    <xf numFmtId="0" fontId="14" fillId="0" borderId="12" xfId="6" applyFont="1" applyBorder="1" applyAlignment="1" applyProtection="1">
      <alignment horizontal="left"/>
    </xf>
    <xf numFmtId="0" fontId="7" fillId="0" borderId="0" xfId="27" applyFont="1" applyProtection="1"/>
    <xf numFmtId="37" fontId="7" fillId="0" borderId="2" xfId="0" applyNumberFormat="1" applyFont="1" applyBorder="1" applyAlignment="1" applyProtection="1">
      <alignment wrapText="1"/>
    </xf>
    <xf numFmtId="37" fontId="7" fillId="0" borderId="0" xfId="0" applyNumberFormat="1" applyFont="1" applyBorder="1" applyAlignment="1" applyProtection="1">
      <alignment wrapText="1"/>
    </xf>
    <xf numFmtId="0" fontId="7" fillId="0" borderId="0" xfId="0" applyFont="1" applyAlignment="1" applyProtection="1">
      <alignment wrapText="1"/>
    </xf>
    <xf numFmtId="0" fontId="7" fillId="0" borderId="30" xfId="0" quotePrefix="1" applyFont="1" applyBorder="1" applyAlignment="1" applyProtection="1">
      <alignment horizontal="right"/>
    </xf>
    <xf numFmtId="0" fontId="7" fillId="0" borderId="30" xfId="0" quotePrefix="1" applyFont="1" applyBorder="1" applyAlignment="1" applyProtection="1">
      <alignment horizontal="right" vertical="top"/>
    </xf>
    <xf numFmtId="0" fontId="7" fillId="0" borderId="19" xfId="0" quotePrefix="1" applyFont="1" applyBorder="1" applyAlignment="1" applyProtection="1">
      <alignment horizontal="right" vertical="top"/>
    </xf>
    <xf numFmtId="0" fontId="7" fillId="0" borderId="32" xfId="0" quotePrefix="1" applyFont="1" applyBorder="1" applyAlignment="1" applyProtection="1">
      <alignment horizontal="right"/>
    </xf>
    <xf numFmtId="0" fontId="7" fillId="0" borderId="32" xfId="0" applyFont="1" applyBorder="1" applyAlignment="1" applyProtection="1">
      <alignment horizontal="right"/>
    </xf>
    <xf numFmtId="0" fontId="7" fillId="0" borderId="27" xfId="0" applyFont="1" applyBorder="1" applyAlignment="1" applyProtection="1"/>
    <xf numFmtId="0" fontId="15" fillId="0" borderId="28" xfId="0" applyFont="1" applyBorder="1" applyAlignment="1" applyProtection="1">
      <alignment horizontal="left" vertical="top"/>
    </xf>
    <xf numFmtId="0" fontId="7" fillId="0" borderId="35" xfId="0" applyFont="1" applyBorder="1" applyAlignment="1" applyProtection="1">
      <alignment horizontal="centerContinuous"/>
    </xf>
    <xf numFmtId="164" fontId="3" fillId="0" borderId="0" xfId="1" applyNumberFormat="1" applyFont="1" applyBorder="1" applyAlignment="1" applyProtection="1">
      <alignment horizontal="left"/>
    </xf>
    <xf numFmtId="164" fontId="3" fillId="0" borderId="31" xfId="1" applyNumberFormat="1" applyFont="1" applyBorder="1" applyAlignment="1" applyProtection="1">
      <alignment horizontal="left"/>
    </xf>
    <xf numFmtId="164" fontId="3" fillId="0" borderId="0" xfId="1" applyNumberFormat="1" applyFont="1" applyBorder="1" applyAlignment="1" applyProtection="1">
      <alignment horizontal="center"/>
    </xf>
    <xf numFmtId="164" fontId="3" fillId="0" borderId="31" xfId="1" applyNumberFormat="1" applyFont="1" applyBorder="1" applyAlignment="1" applyProtection="1">
      <alignment horizontal="center"/>
    </xf>
    <xf numFmtId="164" fontId="3" fillId="0" borderId="13" xfId="1" applyNumberFormat="1" applyFont="1" applyBorder="1" applyAlignment="1" applyProtection="1">
      <alignment horizontal="center"/>
    </xf>
    <xf numFmtId="164" fontId="3" fillId="0" borderId="35" xfId="1" applyNumberFormat="1" applyFont="1" applyBorder="1" applyAlignment="1" applyProtection="1">
      <alignment horizontal="center"/>
    </xf>
    <xf numFmtId="37" fontId="3" fillId="5" borderId="16" xfId="0" applyNumberFormat="1" applyFont="1" applyFill="1" applyBorder="1" applyProtection="1">
      <protection locked="0"/>
    </xf>
    <xf numFmtId="0" fontId="7" fillId="0" borderId="0" xfId="10" applyFont="1" applyProtection="1"/>
    <xf numFmtId="0" fontId="6" fillId="0" borderId="0" xfId="0" applyFont="1" applyBorder="1" applyAlignment="1" applyProtection="1"/>
    <xf numFmtId="0" fontId="7" fillId="0" borderId="34" xfId="10" applyFont="1" applyBorder="1" applyProtection="1"/>
    <xf numFmtId="0" fontId="3" fillId="0" borderId="0" xfId="0" applyFont="1" applyBorder="1" applyAlignment="1" applyProtection="1">
      <alignment vertical="center" wrapText="1"/>
    </xf>
    <xf numFmtId="0" fontId="7" fillId="0" borderId="0" xfId="10" quotePrefix="1" applyFont="1" applyBorder="1" applyAlignment="1" applyProtection="1">
      <alignment horizontal="right"/>
    </xf>
    <xf numFmtId="37" fontId="7" fillId="0" borderId="0" xfId="1" applyNumberFormat="1" applyFont="1" applyBorder="1" applyAlignment="1" applyProtection="1">
      <alignment wrapText="1"/>
    </xf>
    <xf numFmtId="0" fontId="0" fillId="0" borderId="0" xfId="0" applyBorder="1" applyAlignment="1" applyProtection="1">
      <alignment wrapText="1"/>
    </xf>
    <xf numFmtId="164" fontId="6" fillId="0" borderId="0" xfId="1" applyNumberFormat="1" applyFont="1" applyBorder="1" applyAlignment="1" applyProtection="1">
      <alignment wrapText="1"/>
    </xf>
    <xf numFmtId="0" fontId="19" fillId="0" borderId="0" xfId="10" applyFont="1" applyProtection="1"/>
    <xf numFmtId="37" fontId="7" fillId="0" borderId="0" xfId="16" applyFont="1" applyAlignment="1" applyProtection="1">
      <alignment horizontal="center"/>
    </xf>
    <xf numFmtId="37" fontId="9" fillId="0" borderId="0" xfId="16" applyFont="1" applyProtection="1"/>
    <xf numFmtId="37" fontId="7" fillId="0" borderId="0" xfId="16" applyFont="1" applyProtection="1"/>
    <xf numFmtId="37" fontId="9" fillId="0" borderId="22" xfId="16" applyFont="1" applyBorder="1" applyProtection="1"/>
    <xf numFmtId="37" fontId="7" fillId="0" borderId="27" xfId="16" applyFont="1" applyBorder="1" applyProtection="1"/>
    <xf numFmtId="37" fontId="3" fillId="0" borderId="0" xfId="16" applyFont="1" applyBorder="1" applyAlignment="1" applyProtection="1">
      <alignment wrapText="1"/>
    </xf>
    <xf numFmtId="0" fontId="3" fillId="0" borderId="0" xfId="0" applyFont="1" applyBorder="1" applyAlignment="1" applyProtection="1">
      <alignment wrapText="1"/>
    </xf>
    <xf numFmtId="0" fontId="3" fillId="0" borderId="21" xfId="0" applyFont="1" applyBorder="1" applyAlignment="1" applyProtection="1">
      <alignment wrapText="1"/>
    </xf>
    <xf numFmtId="0" fontId="3" fillId="0" borderId="13" xfId="0" applyFont="1" applyBorder="1" applyAlignment="1" applyProtection="1">
      <alignment wrapText="1"/>
    </xf>
    <xf numFmtId="37" fontId="7" fillId="0" borderId="0" xfId="14" applyFont="1" applyAlignment="1" applyProtection="1"/>
    <xf numFmtId="37" fontId="7" fillId="0" borderId="0" xfId="14" applyFont="1" applyProtection="1"/>
    <xf numFmtId="37" fontId="9" fillId="0" borderId="50" xfId="14" applyFont="1" applyBorder="1" applyAlignment="1" applyProtection="1">
      <alignment horizontal="center"/>
    </xf>
    <xf numFmtId="37" fontId="7" fillId="0" borderId="0" xfId="14" applyFont="1" applyBorder="1" applyAlignment="1" applyProtection="1">
      <alignment horizontal="center"/>
    </xf>
    <xf numFmtId="164" fontId="6" fillId="0" borderId="0" xfId="1" applyNumberFormat="1" applyFont="1" applyBorder="1" applyAlignment="1" applyProtection="1"/>
    <xf numFmtId="0" fontId="3" fillId="0" borderId="30" xfId="11" applyFont="1" applyBorder="1" applyProtection="1"/>
    <xf numFmtId="0" fontId="3" fillId="0" borderId="22" xfId="11" applyFont="1" applyBorder="1" applyProtection="1"/>
    <xf numFmtId="0" fontId="3" fillId="0" borderId="28" xfId="11" applyFont="1" applyBorder="1" applyAlignment="1" applyProtection="1">
      <alignment horizontal="center"/>
    </xf>
    <xf numFmtId="0" fontId="3" fillId="0" borderId="28" xfId="11" applyFont="1" applyBorder="1" applyAlignment="1" applyProtection="1">
      <alignment horizontal="center" wrapText="1"/>
    </xf>
    <xf numFmtId="0" fontId="3" fillId="0" borderId="0" xfId="11" applyFont="1" applyProtection="1"/>
    <xf numFmtId="0" fontId="7" fillId="0" borderId="79" xfId="11" quotePrefix="1" applyFont="1" applyBorder="1" applyAlignment="1" applyProtection="1">
      <alignment horizontal="right"/>
    </xf>
    <xf numFmtId="0" fontId="7" fillId="0" borderId="82" xfId="11" applyFont="1" applyBorder="1" applyProtection="1"/>
    <xf numFmtId="0" fontId="7" fillId="0" borderId="0" xfId="11" applyFont="1" applyProtection="1"/>
    <xf numFmtId="0" fontId="7" fillId="0" borderId="30" xfId="11" applyFont="1" applyBorder="1" applyAlignment="1" applyProtection="1">
      <alignment horizontal="right"/>
    </xf>
    <xf numFmtId="0" fontId="7" fillId="0" borderId="22" xfId="11" applyFont="1" applyBorder="1" applyAlignment="1" applyProtection="1">
      <alignment horizontal="left" indent="1"/>
    </xf>
    <xf numFmtId="0" fontId="7" fillId="0" borderId="22" xfId="11" applyFont="1" applyBorder="1" applyAlignment="1" applyProtection="1">
      <alignment horizontal="left"/>
    </xf>
    <xf numFmtId="164" fontId="6" fillId="0" borderId="22" xfId="3" applyNumberFormat="1" applyFont="1" applyBorder="1" applyAlignment="1" applyProtection="1"/>
    <xf numFmtId="0" fontId="7" fillId="0" borderId="22" xfId="11" applyFont="1" applyBorder="1" applyAlignment="1" applyProtection="1">
      <alignment horizontal="right"/>
    </xf>
    <xf numFmtId="37" fontId="7" fillId="0" borderId="22" xfId="11" applyNumberFormat="1" applyFont="1" applyBorder="1" applyProtection="1"/>
    <xf numFmtId="7" fontId="7" fillId="0" borderId="22" xfId="11" applyNumberFormat="1" applyFont="1" applyBorder="1" applyProtection="1"/>
    <xf numFmtId="0" fontId="7" fillId="0" borderId="30" xfId="11" quotePrefix="1" applyFont="1" applyBorder="1" applyAlignment="1" applyProtection="1">
      <alignment horizontal="right"/>
    </xf>
    <xf numFmtId="0" fontId="7" fillId="0" borderId="22" xfId="11" applyFont="1" applyBorder="1" applyProtection="1"/>
    <xf numFmtId="0" fontId="7" fillId="0" borderId="22" xfId="11" applyFont="1" applyBorder="1" applyAlignment="1" applyProtection="1"/>
    <xf numFmtId="0" fontId="7" fillId="0" borderId="30" xfId="11" applyFont="1" applyBorder="1" applyProtection="1"/>
    <xf numFmtId="0" fontId="7" fillId="0" borderId="34" xfId="11" applyFont="1" applyBorder="1" applyProtection="1"/>
    <xf numFmtId="0" fontId="7" fillId="0" borderId="0" xfId="11" applyFont="1" applyBorder="1" applyProtection="1"/>
    <xf numFmtId="0" fontId="7" fillId="0" borderId="0" xfId="11" applyFont="1" applyBorder="1" applyAlignment="1" applyProtection="1">
      <alignment horizontal="right"/>
    </xf>
    <xf numFmtId="0" fontId="7" fillId="0" borderId="42" xfId="10" applyFont="1" applyBorder="1" applyAlignment="1" applyProtection="1">
      <alignment horizontal="center"/>
    </xf>
    <xf numFmtId="0" fontId="7" fillId="0" borderId="27" xfId="10" applyFont="1" applyBorder="1" applyAlignment="1" applyProtection="1">
      <alignment horizontal="center"/>
    </xf>
    <xf numFmtId="0" fontId="3" fillId="5" borderId="35" xfId="0" applyFont="1" applyFill="1" applyBorder="1" applyAlignment="1" applyProtection="1">
      <alignment horizontal="left" wrapText="1"/>
      <protection locked="0"/>
    </xf>
    <xf numFmtId="3" fontId="3" fillId="5" borderId="28" xfId="8" applyNumberFormat="1" applyFont="1" applyFill="1" applyBorder="1" applyAlignment="1" applyProtection="1">
      <alignment horizontal="center" wrapText="1"/>
      <protection locked="0"/>
    </xf>
    <xf numFmtId="164" fontId="3" fillId="5" borderId="28" xfId="1" applyNumberFormat="1" applyFont="1" applyFill="1" applyBorder="1" applyProtection="1">
      <protection locked="0"/>
    </xf>
    <xf numFmtId="164" fontId="3" fillId="5" borderId="39" xfId="1" applyNumberFormat="1" applyFont="1" applyFill="1" applyBorder="1" applyAlignment="1" applyProtection="1">
      <protection locked="0"/>
    </xf>
    <xf numFmtId="37" fontId="3" fillId="4" borderId="28" xfId="10" applyNumberFormat="1" applyFont="1" applyFill="1" applyBorder="1" applyProtection="1"/>
    <xf numFmtId="5" fontId="3" fillId="4" borderId="28" xfId="1" applyNumberFormat="1" applyFont="1" applyFill="1" applyBorder="1" applyProtection="1"/>
    <xf numFmtId="37" fontId="3" fillId="5" borderId="28" xfId="16" applyFont="1" applyFill="1" applyBorder="1" applyProtection="1">
      <protection locked="0"/>
    </xf>
    <xf numFmtId="164" fontId="3" fillId="5" borderId="4" xfId="1" applyNumberFormat="1" applyFont="1" applyFill="1" applyBorder="1" applyAlignment="1" applyProtection="1">
      <alignment wrapText="1"/>
      <protection locked="0"/>
    </xf>
    <xf numFmtId="164" fontId="3" fillId="5" borderId="72" xfId="1" applyNumberFormat="1" applyFont="1" applyFill="1" applyBorder="1" applyAlignment="1" applyProtection="1">
      <alignment wrapText="1"/>
      <protection locked="0"/>
    </xf>
    <xf numFmtId="164" fontId="3" fillId="5" borderId="20" xfId="1" applyNumberFormat="1" applyFont="1" applyFill="1" applyBorder="1" applyAlignment="1" applyProtection="1">
      <alignment wrapText="1"/>
      <protection locked="0"/>
    </xf>
    <xf numFmtId="164" fontId="3" fillId="5" borderId="54" xfId="1" applyNumberFormat="1" applyFont="1" applyFill="1" applyBorder="1" applyAlignment="1" applyProtection="1">
      <alignment wrapText="1"/>
      <protection locked="0"/>
    </xf>
    <xf numFmtId="164" fontId="3" fillId="5" borderId="1" xfId="1" applyNumberFormat="1" applyFont="1" applyFill="1" applyBorder="1" applyAlignment="1" applyProtection="1">
      <alignment wrapText="1"/>
      <protection locked="0"/>
    </xf>
    <xf numFmtId="164" fontId="3" fillId="5" borderId="73" xfId="1" applyNumberFormat="1" applyFont="1" applyFill="1" applyBorder="1" applyAlignment="1" applyProtection="1">
      <alignment wrapText="1"/>
      <protection locked="0"/>
    </xf>
    <xf numFmtId="164" fontId="3" fillId="4" borderId="62" xfId="1" applyNumberFormat="1" applyFont="1" applyFill="1" applyBorder="1" applyAlignment="1" applyProtection="1"/>
    <xf numFmtId="164" fontId="3" fillId="4" borderId="16" xfId="1" applyNumberFormat="1" applyFont="1" applyFill="1" applyBorder="1" applyAlignment="1" applyProtection="1"/>
    <xf numFmtId="164" fontId="3" fillId="4" borderId="63" xfId="1" applyNumberFormat="1" applyFont="1" applyFill="1" applyBorder="1" applyAlignment="1" applyProtection="1">
      <alignment wrapText="1"/>
    </xf>
    <xf numFmtId="164" fontId="3" fillId="4" borderId="64" xfId="1" applyNumberFormat="1" applyFont="1" applyFill="1" applyBorder="1" applyAlignment="1" applyProtection="1">
      <alignment wrapText="1"/>
    </xf>
    <xf numFmtId="164" fontId="3" fillId="4" borderId="74" xfId="1" applyNumberFormat="1" applyFont="1" applyFill="1" applyBorder="1" applyAlignment="1" applyProtection="1">
      <alignment wrapText="1"/>
    </xf>
    <xf numFmtId="166" fontId="3" fillId="5" borderId="13" xfId="4" quotePrefix="1" applyNumberFormat="1" applyFont="1" applyFill="1" applyBorder="1" applyAlignment="1" applyProtection="1">
      <alignment horizontal="left"/>
      <protection locked="0"/>
    </xf>
    <xf numFmtId="0" fontId="3" fillId="5" borderId="9" xfId="10" applyFont="1" applyFill="1" applyBorder="1" applyProtection="1">
      <protection locked="0"/>
    </xf>
    <xf numFmtId="37" fontId="3" fillId="5" borderId="9" xfId="1" applyNumberFormat="1" applyFont="1" applyFill="1" applyBorder="1" applyProtection="1">
      <protection locked="0"/>
    </xf>
    <xf numFmtId="10" fontId="3" fillId="5" borderId="9" xfId="17" applyNumberFormat="1" applyFont="1" applyFill="1" applyBorder="1" applyProtection="1">
      <protection locked="0"/>
    </xf>
    <xf numFmtId="0" fontId="3" fillId="5" borderId="16" xfId="10" applyFont="1" applyFill="1" applyBorder="1" applyProtection="1">
      <protection locked="0"/>
    </xf>
    <xf numFmtId="37" fontId="3" fillId="5" borderId="16" xfId="1" applyNumberFormat="1" applyFont="1" applyFill="1" applyBorder="1" applyProtection="1">
      <protection locked="0"/>
    </xf>
    <xf numFmtId="10" fontId="3" fillId="5" borderId="16" xfId="17" applyNumberFormat="1" applyFont="1" applyFill="1" applyBorder="1" applyProtection="1">
      <protection locked="0"/>
    </xf>
    <xf numFmtId="10" fontId="3" fillId="5" borderId="11" xfId="17" applyNumberFormat="1" applyFont="1" applyFill="1" applyBorder="1" applyProtection="1">
      <protection locked="0"/>
    </xf>
    <xf numFmtId="5" fontId="3" fillId="4" borderId="60" xfId="1" applyNumberFormat="1" applyFont="1" applyFill="1" applyBorder="1" applyAlignment="1" applyProtection="1"/>
    <xf numFmtId="5" fontId="3" fillId="4" borderId="64" xfId="1" applyNumberFormat="1" applyFont="1" applyFill="1" applyBorder="1" applyAlignment="1" applyProtection="1"/>
    <xf numFmtId="164" fontId="3" fillId="3" borderId="28" xfId="1" applyNumberFormat="1" applyFont="1" applyFill="1" applyBorder="1" applyAlignment="1" applyProtection="1">
      <alignment horizontal="centerContinuous"/>
    </xf>
    <xf numFmtId="5" fontId="3" fillId="4" borderId="67" xfId="1" applyNumberFormat="1" applyFont="1" applyFill="1" applyBorder="1" applyAlignment="1" applyProtection="1"/>
    <xf numFmtId="2" fontId="3" fillId="5" borderId="28" xfId="11" applyNumberFormat="1" applyFont="1" applyFill="1" applyBorder="1" applyAlignment="1" applyProtection="1">
      <alignment horizontal="right"/>
      <protection locked="0"/>
    </xf>
    <xf numFmtId="38" fontId="3" fillId="5" borderId="28" xfId="3" applyNumberFormat="1" applyFont="1" applyFill="1" applyBorder="1" applyProtection="1">
      <protection locked="0"/>
    </xf>
    <xf numFmtId="6" fontId="3" fillId="4" borderId="28" xfId="3" applyNumberFormat="1" applyFont="1" applyFill="1" applyBorder="1" applyProtection="1"/>
    <xf numFmtId="6" fontId="3" fillId="4" borderId="65" xfId="3" applyNumberFormat="1" applyFont="1" applyFill="1" applyBorder="1" applyProtection="1"/>
    <xf numFmtId="14" fontId="3" fillId="5" borderId="42" xfId="0" applyNumberFormat="1" applyFont="1" applyFill="1" applyBorder="1" applyAlignment="1" applyProtection="1">
      <alignment wrapText="1"/>
      <protection locked="0"/>
    </xf>
    <xf numFmtId="14" fontId="3" fillId="5" borderId="9" xfId="0" applyNumberFormat="1" applyFont="1" applyFill="1" applyBorder="1" applyAlignment="1" applyProtection="1">
      <alignment wrapText="1"/>
      <protection locked="0"/>
    </xf>
    <xf numFmtId="39" fontId="3" fillId="5" borderId="9" xfId="0" applyNumberFormat="1" applyFont="1" applyFill="1" applyBorder="1" applyAlignment="1" applyProtection="1">
      <alignment wrapText="1"/>
      <protection locked="0"/>
    </xf>
    <xf numFmtId="14" fontId="3" fillId="5" borderId="66" xfId="0" applyNumberFormat="1" applyFont="1" applyFill="1" applyBorder="1" applyAlignment="1" applyProtection="1">
      <alignment wrapText="1"/>
      <protection locked="0"/>
    </xf>
    <xf numFmtId="14" fontId="3" fillId="5" borderId="57" xfId="0" applyNumberFormat="1" applyFont="1" applyFill="1" applyBorder="1" applyAlignment="1" applyProtection="1">
      <alignment wrapText="1"/>
      <protection locked="0"/>
    </xf>
    <xf numFmtId="14" fontId="3" fillId="5" borderId="15" xfId="0" applyNumberFormat="1" applyFont="1" applyFill="1" applyBorder="1" applyProtection="1">
      <protection locked="0"/>
    </xf>
    <xf numFmtId="14" fontId="3" fillId="5" borderId="53" xfId="0" applyNumberFormat="1" applyFont="1" applyFill="1" applyBorder="1" applyProtection="1">
      <protection locked="0"/>
    </xf>
    <xf numFmtId="0" fontId="3" fillId="5" borderId="28" xfId="0" applyFont="1" applyFill="1" applyBorder="1" applyProtection="1">
      <protection locked="0"/>
    </xf>
    <xf numFmtId="0" fontId="3" fillId="5" borderId="30" xfId="0" applyFont="1" applyFill="1" applyBorder="1" applyProtection="1">
      <protection locked="0"/>
    </xf>
    <xf numFmtId="0" fontId="3" fillId="5" borderId="28" xfId="9" applyFont="1" applyFill="1" applyBorder="1" applyAlignment="1" applyProtection="1">
      <protection locked="0"/>
    </xf>
    <xf numFmtId="0" fontId="3" fillId="5" borderId="30" xfId="9" applyFont="1" applyFill="1" applyBorder="1" applyAlignment="1" applyProtection="1">
      <protection locked="0"/>
    </xf>
    <xf numFmtId="164" fontId="3" fillId="5" borderId="28" xfId="1" applyNumberFormat="1" applyFont="1" applyFill="1" applyBorder="1" applyAlignment="1" applyProtection="1">
      <alignment wrapText="1"/>
      <protection locked="0"/>
    </xf>
    <xf numFmtId="164" fontId="3" fillId="5" borderId="30" xfId="1" applyNumberFormat="1" applyFont="1" applyFill="1" applyBorder="1" applyAlignment="1" applyProtection="1">
      <alignment wrapText="1"/>
      <protection locked="0"/>
    </xf>
    <xf numFmtId="37" fontId="3" fillId="4" borderId="28" xfId="1" applyNumberFormat="1" applyFont="1" applyFill="1" applyBorder="1" applyAlignment="1" applyProtection="1">
      <alignment wrapText="1"/>
    </xf>
    <xf numFmtId="0" fontId="3" fillId="0" borderId="21" xfId="0" applyFont="1" applyBorder="1" applyAlignment="1" applyProtection="1">
      <alignment horizontal="center"/>
    </xf>
    <xf numFmtId="37" fontId="3" fillId="4" borderId="30" xfId="1" applyNumberFormat="1" applyFont="1" applyFill="1" applyBorder="1" applyAlignment="1" applyProtection="1">
      <alignment wrapText="1"/>
    </xf>
    <xf numFmtId="37" fontId="3" fillId="4" borderId="16" xfId="1" applyNumberFormat="1" applyFont="1" applyFill="1" applyBorder="1" applyProtection="1"/>
    <xf numFmtId="37" fontId="3" fillId="4" borderId="59" xfId="1" applyNumberFormat="1" applyFont="1" applyFill="1" applyBorder="1" applyProtection="1"/>
    <xf numFmtId="0" fontId="3" fillId="5" borderId="9" xfId="6" applyFont="1" applyFill="1" applyBorder="1" applyAlignment="1" applyProtection="1">
      <alignment horizontal="center" vertical="top" wrapText="1"/>
      <protection locked="0"/>
    </xf>
    <xf numFmtId="0" fontId="3" fillId="5" borderId="9" xfId="6" applyFont="1" applyFill="1" applyBorder="1" applyAlignment="1" applyProtection="1">
      <alignment horizontal="center" wrapText="1"/>
      <protection locked="0"/>
    </xf>
    <xf numFmtId="0" fontId="3" fillId="5" borderId="11" xfId="6" applyFont="1" applyFill="1" applyBorder="1" applyAlignment="1" applyProtection="1">
      <alignment horizontal="center" wrapText="1"/>
      <protection locked="0"/>
    </xf>
    <xf numFmtId="0" fontId="3" fillId="5" borderId="23" xfId="6" applyFont="1" applyFill="1" applyBorder="1" applyAlignment="1" applyProtection="1">
      <alignment horizontal="center" wrapText="1"/>
      <protection locked="0"/>
    </xf>
    <xf numFmtId="0" fontId="3" fillId="5" borderId="51" xfId="6" applyFont="1" applyFill="1" applyBorder="1" applyAlignment="1" applyProtection="1">
      <alignment horizontal="center" wrapText="1"/>
      <protection locked="0"/>
    </xf>
    <xf numFmtId="0" fontId="3" fillId="5" borderId="80" xfId="6" applyFont="1" applyFill="1" applyBorder="1" applyAlignment="1" applyProtection="1">
      <alignment horizontal="center" wrapText="1"/>
      <protection locked="0"/>
    </xf>
    <xf numFmtId="0" fontId="3" fillId="5" borderId="72" xfId="6" applyFont="1" applyFill="1" applyBorder="1" applyAlignment="1" applyProtection="1">
      <alignment horizontal="center" wrapText="1"/>
      <protection locked="0"/>
    </xf>
    <xf numFmtId="37" fontId="3" fillId="4" borderId="39" xfId="0" applyNumberFormat="1" applyFont="1" applyFill="1" applyBorder="1" applyAlignment="1" applyProtection="1"/>
    <xf numFmtId="37" fontId="3" fillId="5" borderId="39" xfId="1" applyNumberFormat="1" applyFont="1" applyFill="1" applyBorder="1" applyProtection="1">
      <protection locked="0"/>
    </xf>
    <xf numFmtId="10" fontId="3" fillId="4" borderId="40" xfId="0" applyNumberFormat="1" applyFont="1" applyFill="1" applyBorder="1" applyAlignment="1" applyProtection="1"/>
    <xf numFmtId="10" fontId="3" fillId="4" borderId="40" xfId="1" applyNumberFormat="1" applyFont="1" applyFill="1" applyBorder="1" applyProtection="1"/>
    <xf numFmtId="37" fontId="3" fillId="5" borderId="33" xfId="1" applyNumberFormat="1" applyFont="1" applyFill="1" applyBorder="1" applyProtection="1">
      <protection locked="0"/>
    </xf>
    <xf numFmtId="37" fontId="3" fillId="4" borderId="81" xfId="0" applyNumberFormat="1" applyFont="1" applyFill="1" applyBorder="1" applyProtection="1"/>
    <xf numFmtId="37" fontId="3" fillId="4" borderId="9" xfId="1" applyNumberFormat="1" applyFont="1" applyFill="1" applyBorder="1" applyProtection="1"/>
    <xf numFmtId="37" fontId="3" fillId="1" borderId="9" xfId="1" applyNumberFormat="1" applyFont="1" applyFill="1" applyBorder="1" applyProtection="1"/>
    <xf numFmtId="37" fontId="3" fillId="1" borderId="40" xfId="1" applyNumberFormat="1" applyFont="1" applyFill="1" applyBorder="1" applyProtection="1"/>
    <xf numFmtId="37" fontId="3" fillId="1" borderId="16" xfId="1" applyNumberFormat="1" applyFont="1" applyFill="1" applyBorder="1" applyProtection="1"/>
    <xf numFmtId="37" fontId="3" fillId="1" borderId="28" xfId="1" applyNumberFormat="1" applyFont="1" applyFill="1" applyBorder="1" applyProtection="1"/>
    <xf numFmtId="37" fontId="3" fillId="4" borderId="8" xfId="1" applyNumberFormat="1" applyFont="1" applyFill="1" applyBorder="1" applyProtection="1"/>
    <xf numFmtId="37" fontId="3" fillId="4" borderId="28" xfId="1" applyNumberFormat="1" applyFont="1" applyFill="1" applyBorder="1" applyProtection="1"/>
    <xf numFmtId="37" fontId="3" fillId="1" borderId="11" xfId="1" applyNumberFormat="1" applyFont="1" applyFill="1" applyBorder="1" applyProtection="1"/>
    <xf numFmtId="37" fontId="3" fillId="5" borderId="86" xfId="1" applyNumberFormat="1" applyFont="1" applyFill="1" applyBorder="1" applyProtection="1">
      <protection locked="0"/>
    </xf>
    <xf numFmtId="37" fontId="3" fillId="4" borderId="11" xfId="1" applyNumberFormat="1" applyFont="1" applyFill="1" applyBorder="1" applyProtection="1"/>
    <xf numFmtId="37" fontId="3" fillId="1" borderId="17" xfId="1" applyNumberFormat="1" applyFont="1" applyFill="1" applyBorder="1" applyProtection="1"/>
    <xf numFmtId="37" fontId="3" fillId="4" borderId="41" xfId="0" applyNumberFormat="1" applyFont="1" applyFill="1" applyBorder="1" applyProtection="1"/>
    <xf numFmtId="37" fontId="3" fillId="5" borderId="1" xfId="1" applyNumberFormat="1" applyFont="1" applyFill="1" applyBorder="1" applyProtection="1">
      <protection locked="0"/>
    </xf>
    <xf numFmtId="37" fontId="3" fillId="5" borderId="10" xfId="1" applyNumberFormat="1" applyFont="1" applyFill="1" applyBorder="1" applyProtection="1">
      <protection locked="0"/>
    </xf>
    <xf numFmtId="37" fontId="3" fillId="5" borderId="28" xfId="1" applyNumberFormat="1" applyFont="1" applyFill="1" applyBorder="1" applyProtection="1">
      <protection locked="0"/>
    </xf>
    <xf numFmtId="0" fontId="3" fillId="5" borderId="35" xfId="0" applyFont="1" applyFill="1" applyBorder="1" applyAlignment="1" applyProtection="1">
      <alignment wrapText="1"/>
      <protection locked="0"/>
    </xf>
    <xf numFmtId="37" fontId="3" fillId="4" borderId="1" xfId="1" applyNumberFormat="1" applyFont="1" applyFill="1" applyBorder="1" applyProtection="1"/>
    <xf numFmtId="37" fontId="3" fillId="4" borderId="30" xfId="1" applyNumberFormat="1" applyFont="1" applyFill="1" applyBorder="1" applyProtection="1"/>
    <xf numFmtId="37" fontId="3" fillId="5" borderId="15" xfId="1" applyNumberFormat="1" applyFont="1" applyFill="1" applyBorder="1" applyProtection="1">
      <protection locked="0"/>
    </xf>
    <xf numFmtId="37" fontId="3" fillId="1" borderId="27" xfId="1" applyNumberFormat="1" applyFont="1" applyFill="1" applyBorder="1" applyProtection="1"/>
    <xf numFmtId="1" fontId="3" fillId="5" borderId="17" xfId="0" applyNumberFormat="1" applyFont="1" applyFill="1" applyBorder="1" applyAlignment="1" applyProtection="1">
      <alignment wrapText="1"/>
      <protection locked="0"/>
    </xf>
    <xf numFmtId="37" fontId="3" fillId="5" borderId="16" xfId="1" applyNumberFormat="1" applyFont="1" applyFill="1" applyBorder="1" applyAlignment="1" applyProtection="1">
      <alignment horizontal="right"/>
      <protection locked="0"/>
    </xf>
    <xf numFmtId="37" fontId="3" fillId="4" borderId="16" xfId="1" applyNumberFormat="1" applyFont="1" applyFill="1" applyBorder="1" applyAlignment="1" applyProtection="1">
      <alignment horizontal="right"/>
    </xf>
    <xf numFmtId="1" fontId="3" fillId="5" borderId="16" xfId="0" applyNumberFormat="1" applyFont="1" applyFill="1" applyBorder="1" applyAlignment="1" applyProtection="1">
      <alignment wrapText="1"/>
      <protection locked="0"/>
    </xf>
    <xf numFmtId="5" fontId="3" fillId="4" borderId="59" xfId="1" applyNumberFormat="1" applyFont="1" applyFill="1" applyBorder="1" applyAlignment="1" applyProtection="1">
      <alignment horizontal="right"/>
    </xf>
    <xf numFmtId="10" fontId="3" fillId="4" borderId="16" xfId="1" applyNumberFormat="1" applyFont="1" applyFill="1" applyBorder="1" applyAlignment="1" applyProtection="1">
      <alignment horizontal="right"/>
    </xf>
    <xf numFmtId="10" fontId="3" fillId="4" borderId="59" xfId="1" applyNumberFormat="1" applyFont="1" applyFill="1" applyBorder="1" applyAlignment="1" applyProtection="1">
      <alignment horizontal="right"/>
    </xf>
    <xf numFmtId="37" fontId="3" fillId="5" borderId="17" xfId="1" applyNumberFormat="1" applyFont="1" applyFill="1" applyBorder="1" applyProtection="1">
      <protection locked="0"/>
    </xf>
    <xf numFmtId="49" fontId="3" fillId="5" borderId="28" xfId="0" applyNumberFormat="1" applyFont="1" applyFill="1" applyBorder="1" applyAlignment="1" applyProtection="1">
      <alignment horizontal="center"/>
      <protection locked="0"/>
    </xf>
    <xf numFmtId="49" fontId="3" fillId="5" borderId="16" xfId="0" applyNumberFormat="1" applyFont="1" applyFill="1" applyBorder="1" applyAlignment="1" applyProtection="1">
      <alignment horizontal="center"/>
      <protection locked="0"/>
    </xf>
    <xf numFmtId="49" fontId="3" fillId="5" borderId="28" xfId="6" applyNumberFormat="1" applyFont="1" applyFill="1" applyBorder="1" applyAlignment="1" applyProtection="1">
      <alignment horizontal="center" wrapText="1"/>
      <protection locked="0"/>
    </xf>
    <xf numFmtId="37" fontId="3" fillId="5" borderId="16" xfId="1" applyNumberFormat="1" applyFont="1" applyFill="1" applyBorder="1" applyAlignment="1" applyProtection="1">
      <alignment wrapText="1"/>
      <protection locked="0"/>
    </xf>
    <xf numFmtId="37" fontId="3" fillId="5" borderId="9" xfId="1" applyNumberFormat="1" applyFont="1" applyFill="1" applyBorder="1" applyAlignment="1" applyProtection="1">
      <alignment wrapText="1"/>
      <protection locked="0"/>
    </xf>
    <xf numFmtId="37" fontId="3" fillId="4" borderId="16" xfId="1" applyNumberFormat="1" applyFont="1" applyFill="1" applyBorder="1" applyAlignment="1" applyProtection="1">
      <alignment wrapText="1"/>
    </xf>
    <xf numFmtId="37" fontId="3" fillId="5" borderId="4" xfId="1" applyNumberFormat="1" applyFont="1" applyFill="1" applyBorder="1" applyAlignment="1" applyProtection="1">
      <alignment wrapText="1"/>
      <protection locked="0"/>
    </xf>
    <xf numFmtId="0" fontId="3" fillId="5" borderId="28" xfId="0" applyFont="1" applyFill="1" applyBorder="1" applyAlignment="1" applyProtection="1">
      <alignment horizontal="right"/>
      <protection locked="0"/>
    </xf>
    <xf numFmtId="164" fontId="3" fillId="5" borderId="37" xfId="1" applyNumberFormat="1" applyFont="1" applyFill="1" applyBorder="1" applyProtection="1">
      <protection locked="0"/>
    </xf>
    <xf numFmtId="164" fontId="3" fillId="5" borderId="40" xfId="1" applyNumberFormat="1" applyFont="1" applyFill="1" applyBorder="1" applyProtection="1">
      <protection locked="0"/>
    </xf>
    <xf numFmtId="164" fontId="3" fillId="4" borderId="28" xfId="0" applyNumberFormat="1" applyFont="1" applyFill="1" applyBorder="1" applyProtection="1"/>
    <xf numFmtId="5" fontId="3" fillId="4" borderId="53" xfId="1" applyNumberFormat="1" applyFont="1" applyFill="1" applyBorder="1" applyProtection="1"/>
    <xf numFmtId="5" fontId="3" fillId="5" borderId="53" xfId="1" applyNumberFormat="1" applyFont="1" applyFill="1" applyBorder="1" applyProtection="1">
      <protection locked="0"/>
    </xf>
    <xf numFmtId="0" fontId="3" fillId="5" borderId="56" xfId="0" applyFont="1" applyFill="1" applyBorder="1" applyAlignment="1" applyProtection="1">
      <protection locked="0"/>
    </xf>
    <xf numFmtId="37" fontId="3" fillId="5" borderId="28" xfId="0" applyNumberFormat="1" applyFont="1" applyFill="1" applyBorder="1" applyAlignment="1" applyProtection="1">
      <alignment horizontal="center"/>
      <protection locked="0"/>
    </xf>
    <xf numFmtId="5" fontId="3" fillId="4" borderId="59" xfId="0" applyNumberFormat="1" applyFont="1" applyFill="1" applyBorder="1" applyProtection="1"/>
    <xf numFmtId="5" fontId="3" fillId="4" borderId="61" xfId="0" applyNumberFormat="1" applyFont="1" applyFill="1" applyBorder="1" applyProtection="1"/>
    <xf numFmtId="37" fontId="3" fillId="5" borderId="28" xfId="16" applyFont="1" applyFill="1" applyBorder="1" applyAlignment="1" applyProtection="1">
      <alignment horizontal="center"/>
      <protection locked="0"/>
    </xf>
    <xf numFmtId="37" fontId="7" fillId="3" borderId="85" xfId="1" applyNumberFormat="1" applyFont="1" applyFill="1" applyBorder="1" applyProtection="1"/>
    <xf numFmtId="37" fontId="7" fillId="4" borderId="16" xfId="1" applyNumberFormat="1" applyFont="1" applyFill="1" applyBorder="1" applyProtection="1"/>
    <xf numFmtId="0" fontId="7" fillId="0" borderId="16" xfId="0" applyFont="1" applyBorder="1" applyAlignment="1" applyProtection="1">
      <alignment horizontal="left" vertical="center" indent="1"/>
    </xf>
    <xf numFmtId="0" fontId="7" fillId="0" borderId="16" xfId="0" applyFont="1" applyBorder="1" applyAlignment="1" applyProtection="1">
      <alignment horizontal="left" vertical="center" indent="2"/>
    </xf>
    <xf numFmtId="0" fontId="7" fillId="0" borderId="16" xfId="0" applyFont="1" applyBorder="1" applyAlignment="1" applyProtection="1">
      <alignment horizontal="left" vertical="center" indent="3"/>
    </xf>
    <xf numFmtId="0" fontId="2" fillId="0" borderId="16" xfId="0" applyFont="1" applyBorder="1" applyAlignment="1" applyProtection="1">
      <alignment vertical="center"/>
    </xf>
    <xf numFmtId="0" fontId="2" fillId="0" borderId="16" xfId="0" applyFont="1" applyBorder="1" applyAlignment="1" applyProtection="1">
      <alignment horizontal="left" vertical="center"/>
    </xf>
    <xf numFmtId="37" fontId="7" fillId="3" borderId="89" xfId="0" applyNumberFormat="1" applyFont="1" applyFill="1" applyBorder="1" applyProtection="1"/>
    <xf numFmtId="0" fontId="7" fillId="0" borderId="19" xfId="0" applyFont="1" applyBorder="1" applyAlignment="1" applyProtection="1">
      <alignment vertical="center"/>
    </xf>
    <xf numFmtId="0" fontId="7" fillId="0" borderId="0" xfId="0" applyFont="1" applyBorder="1" applyAlignment="1" applyProtection="1">
      <alignment horizontal="left" vertical="center" indent="1"/>
    </xf>
    <xf numFmtId="0" fontId="7" fillId="0" borderId="34" xfId="0" applyFont="1" applyBorder="1" applyAlignment="1" applyProtection="1">
      <alignment horizontal="left" vertical="center" indent="1"/>
    </xf>
    <xf numFmtId="0" fontId="7" fillId="0" borderId="34" xfId="0" applyFont="1" applyBorder="1" applyAlignment="1" applyProtection="1">
      <alignment vertical="center"/>
    </xf>
    <xf numFmtId="0" fontId="7" fillId="0" borderId="34" xfId="0" applyFont="1" applyBorder="1" applyAlignment="1" applyProtection="1">
      <alignment horizontal="left" vertical="center"/>
    </xf>
    <xf numFmtId="0" fontId="7" fillId="0" borderId="34" xfId="0" applyFont="1" applyBorder="1" applyAlignment="1" applyProtection="1">
      <alignment horizontal="left" vertical="center" indent="2"/>
    </xf>
    <xf numFmtId="164" fontId="7" fillId="4" borderId="55" xfId="1" applyNumberFormat="1" applyFont="1" applyFill="1" applyBorder="1" applyProtection="1"/>
    <xf numFmtId="0" fontId="3" fillId="0" borderId="0" xfId="0" applyNumberFormat="1" applyFont="1" applyBorder="1" applyAlignment="1" applyProtection="1">
      <alignment horizontal="left" vertical="top"/>
    </xf>
    <xf numFmtId="0" fontId="3" fillId="0" borderId="0" xfId="0" applyNumberFormat="1" applyFont="1" applyBorder="1" applyAlignment="1" applyProtection="1">
      <alignment vertical="top"/>
    </xf>
    <xf numFmtId="0" fontId="3" fillId="0" borderId="0" xfId="0" applyNumberFormat="1" applyFont="1" applyFill="1" applyBorder="1" applyAlignment="1" applyProtection="1">
      <alignment vertical="top"/>
    </xf>
    <xf numFmtId="49" fontId="3" fillId="5" borderId="16" xfId="1" applyNumberFormat="1" applyFont="1" applyFill="1" applyBorder="1" applyAlignment="1" applyProtection="1">
      <alignment wrapText="1"/>
      <protection locked="0"/>
    </xf>
    <xf numFmtId="0" fontId="7" fillId="0" borderId="27" xfId="0" applyFont="1" applyFill="1" applyBorder="1" applyAlignment="1" applyProtection="1">
      <alignment horizontal="left" indent="1"/>
    </xf>
    <xf numFmtId="0" fontId="7" fillId="0" borderId="27" xfId="0" applyFont="1" applyFill="1" applyBorder="1" applyAlignment="1" applyProtection="1">
      <alignment horizontal="left" indent="2"/>
    </xf>
    <xf numFmtId="0" fontId="7" fillId="0" borderId="27" xfId="0" applyFont="1" applyBorder="1" applyAlignment="1" applyProtection="1">
      <alignment horizontal="left" indent="1"/>
    </xf>
    <xf numFmtId="0" fontId="7" fillId="0" borderId="0" xfId="0" applyFont="1" applyBorder="1" applyAlignment="1" applyProtection="1">
      <alignment horizontal="left" vertical="center"/>
    </xf>
    <xf numFmtId="164" fontId="7" fillId="4" borderId="90" xfId="1" applyNumberFormat="1" applyFont="1" applyFill="1" applyBorder="1" applyProtection="1"/>
    <xf numFmtId="164" fontId="7" fillId="4" borderId="91" xfId="1" applyNumberFormat="1" applyFont="1" applyFill="1" applyBorder="1" applyProtection="1"/>
    <xf numFmtId="0" fontId="7" fillId="0" borderId="8" xfId="0" applyFont="1" applyFill="1" applyBorder="1" applyAlignment="1" applyProtection="1">
      <alignment horizontal="right" vertical="center" indent="2"/>
    </xf>
    <xf numFmtId="37" fontId="7" fillId="4" borderId="11" xfId="1" applyNumberFormat="1" applyFont="1" applyFill="1" applyBorder="1" applyProtection="1"/>
    <xf numFmtId="37" fontId="3" fillId="5" borderId="11" xfId="1" applyNumberFormat="1" applyFont="1" applyFill="1" applyBorder="1" applyProtection="1">
      <protection locked="0"/>
    </xf>
    <xf numFmtId="37" fontId="7" fillId="4" borderId="92" xfId="1" applyNumberFormat="1" applyFont="1" applyFill="1" applyBorder="1" applyProtection="1"/>
    <xf numFmtId="37" fontId="3" fillId="4" borderId="92" xfId="1" applyNumberFormat="1" applyFont="1" applyFill="1" applyBorder="1" applyProtection="1"/>
    <xf numFmtId="37" fontId="3" fillId="6" borderId="16" xfId="1" applyNumberFormat="1" applyFont="1" applyFill="1" applyBorder="1" applyAlignment="1" applyProtection="1">
      <alignment horizontal="right"/>
    </xf>
    <xf numFmtId="37" fontId="0" fillId="0" borderId="0" xfId="0" applyNumberFormat="1"/>
    <xf numFmtId="0" fontId="0" fillId="0" borderId="0" xfId="0" applyAlignment="1">
      <alignment horizontal="center"/>
    </xf>
    <xf numFmtId="0" fontId="0" fillId="0" borderId="0" xfId="0" quotePrefix="1"/>
    <xf numFmtId="0" fontId="0" fillId="0" borderId="65" xfId="0" applyBorder="1"/>
    <xf numFmtId="37" fontId="0" fillId="0" borderId="65" xfId="0" applyNumberFormat="1" applyBorder="1"/>
    <xf numFmtId="0" fontId="0" fillId="0" borderId="82" xfId="0" applyBorder="1"/>
    <xf numFmtId="0" fontId="7" fillId="0" borderId="93" xfId="0" applyFont="1" applyBorder="1" applyAlignment="1" applyProtection="1">
      <alignment horizontal="center"/>
    </xf>
    <xf numFmtId="0" fontId="7" fillId="0" borderId="86" xfId="0" applyFont="1" applyBorder="1" applyAlignment="1" applyProtection="1">
      <alignment horizontal="center"/>
    </xf>
    <xf numFmtId="0" fontId="7" fillId="0" borderId="86" xfId="0" applyFont="1" applyBorder="1" applyAlignment="1" applyProtection="1">
      <alignment horizontal="center" wrapText="1"/>
    </xf>
    <xf numFmtId="0" fontId="7" fillId="0" borderId="62" xfId="0" applyFont="1" applyBorder="1" applyAlignment="1" applyProtection="1">
      <alignment horizontal="center"/>
    </xf>
    <xf numFmtId="0" fontId="7" fillId="0" borderId="62" xfId="0" applyFont="1" applyBorder="1" applyAlignment="1" applyProtection="1">
      <alignment horizontal="center" wrapText="1"/>
    </xf>
    <xf numFmtId="49" fontId="3" fillId="5" borderId="10" xfId="0" applyNumberFormat="1" applyFont="1" applyFill="1" applyBorder="1" applyAlignment="1" applyProtection="1">
      <alignment wrapText="1"/>
      <protection locked="0"/>
    </xf>
    <xf numFmtId="49" fontId="3" fillId="5" borderId="12" xfId="0" applyNumberFormat="1" applyFont="1" applyFill="1" applyBorder="1" applyAlignment="1" applyProtection="1">
      <alignment wrapText="1"/>
      <protection locked="0"/>
    </xf>
    <xf numFmtId="49" fontId="3" fillId="5" borderId="17" xfId="0" applyNumberFormat="1" applyFont="1" applyFill="1" applyBorder="1" applyAlignment="1" applyProtection="1">
      <alignment wrapText="1"/>
      <protection locked="0"/>
    </xf>
    <xf numFmtId="0" fontId="3" fillId="0" borderId="85" xfId="0" applyFont="1" applyBorder="1" applyAlignment="1" applyProtection="1">
      <alignment horizontal="left"/>
    </xf>
    <xf numFmtId="164" fontId="3" fillId="5" borderId="94" xfId="1" applyNumberFormat="1" applyFont="1" applyFill="1" applyBorder="1" applyAlignment="1" applyProtection="1">
      <alignment wrapText="1"/>
      <protection locked="0"/>
    </xf>
    <xf numFmtId="0" fontId="3" fillId="0" borderId="86" xfId="0" applyFont="1" applyBorder="1" applyAlignment="1" applyProtection="1">
      <alignment horizontal="center" wrapText="1"/>
    </xf>
    <xf numFmtId="14" fontId="3" fillId="0" borderId="82" xfId="0" applyNumberFormat="1" applyFont="1" applyBorder="1" applyAlignment="1" applyProtection="1"/>
    <xf numFmtId="37" fontId="3" fillId="4" borderId="86" xfId="1" applyNumberFormat="1" applyFont="1" applyFill="1" applyBorder="1" applyProtection="1"/>
    <xf numFmtId="0" fontId="19" fillId="7" borderId="0" xfId="0" applyFont="1" applyFill="1"/>
    <xf numFmtId="0" fontId="2" fillId="0" borderId="0" xfId="0" applyFont="1" applyAlignment="1" applyProtection="1">
      <alignment vertical="top"/>
    </xf>
    <xf numFmtId="0" fontId="23" fillId="0" borderId="0" xfId="5" applyFont="1" applyAlignment="1" applyProtection="1"/>
    <xf numFmtId="0" fontId="2" fillId="0" borderId="0" xfId="0" applyFont="1" applyProtection="1"/>
    <xf numFmtId="0" fontId="2" fillId="0" borderId="30" xfId="0" applyFont="1" applyBorder="1" applyProtection="1"/>
    <xf numFmtId="0" fontId="7" fillId="0" borderId="22" xfId="0" applyFont="1" applyBorder="1" applyAlignment="1" applyProtection="1">
      <alignment horizontal="left" indent="1"/>
    </xf>
    <xf numFmtId="0" fontId="7" fillId="0" borderId="22" xfId="0" applyFont="1" applyBorder="1" applyAlignment="1" applyProtection="1">
      <alignment horizontal="left" indent="2"/>
    </xf>
    <xf numFmtId="0" fontId="7" fillId="0" borderId="22" xfId="0" applyFont="1" applyFill="1" applyBorder="1" applyAlignment="1" applyProtection="1">
      <alignment horizontal="left" indent="2"/>
    </xf>
    <xf numFmtId="0" fontId="7" fillId="0" borderId="22" xfId="0" applyFont="1" applyFill="1" applyBorder="1" applyAlignment="1" applyProtection="1">
      <alignment horizontal="left" indent="1"/>
    </xf>
    <xf numFmtId="0" fontId="2" fillId="0" borderId="22" xfId="0" applyFont="1" applyBorder="1" applyProtection="1"/>
    <xf numFmtId="0" fontId="2" fillId="0" borderId="22" xfId="0" applyFont="1" applyFill="1" applyBorder="1" applyProtection="1"/>
    <xf numFmtId="37" fontId="3" fillId="0" borderId="10" xfId="14" applyFont="1" applyBorder="1" applyAlignment="1" applyProtection="1">
      <alignment horizontal="centerContinuous"/>
    </xf>
    <xf numFmtId="37" fontId="3" fillId="0" borderId="28" xfId="14" applyFont="1" applyBorder="1" applyAlignment="1" applyProtection="1">
      <alignment horizontal="centerContinuous" wrapText="1"/>
    </xf>
    <xf numFmtId="37" fontId="3" fillId="0" borderId="10" xfId="14" applyFont="1" applyBorder="1" applyAlignment="1" applyProtection="1">
      <alignment horizontal="centerContinuous" wrapText="1"/>
    </xf>
    <xf numFmtId="37" fontId="3" fillId="0" borderId="10" xfId="14" applyFont="1" applyBorder="1" applyAlignment="1" applyProtection="1">
      <alignment horizontal="center" wrapText="1"/>
    </xf>
    <xf numFmtId="37" fontId="3" fillId="0" borderId="71" xfId="14" applyFont="1" applyBorder="1" applyAlignment="1" applyProtection="1">
      <alignment horizontal="centerContinuous" wrapText="1"/>
    </xf>
    <xf numFmtId="0" fontId="7" fillId="0" borderId="30" xfId="0" applyFont="1" applyBorder="1" applyAlignment="1" applyProtection="1">
      <alignment horizontal="left" indent="1"/>
    </xf>
    <xf numFmtId="0" fontId="7" fillId="0" borderId="30" xfId="0" applyFont="1" applyBorder="1" applyAlignment="1" applyProtection="1">
      <alignment horizontal="left" indent="2"/>
    </xf>
    <xf numFmtId="0" fontId="7" fillId="0" borderId="30" xfId="0" applyFont="1" applyFill="1" applyBorder="1" applyAlignment="1" applyProtection="1">
      <alignment horizontal="left" indent="2"/>
    </xf>
    <xf numFmtId="0" fontId="7" fillId="0" borderId="30" xfId="0" applyFont="1" applyFill="1" applyBorder="1" applyAlignment="1" applyProtection="1">
      <alignment horizontal="left" indent="1"/>
    </xf>
    <xf numFmtId="0" fontId="2" fillId="0" borderId="30" xfId="0" applyFont="1" applyFill="1" applyBorder="1" applyProtection="1"/>
    <xf numFmtId="0" fontId="2" fillId="0" borderId="30" xfId="8" applyFont="1" applyBorder="1" applyAlignment="1">
      <alignment horizontal="left" vertical="center"/>
    </xf>
    <xf numFmtId="0" fontId="2" fillId="0" borderId="22" xfId="8" applyFont="1" applyBorder="1" applyAlignment="1">
      <alignment horizontal="left" vertical="center"/>
    </xf>
    <xf numFmtId="0" fontId="2" fillId="0" borderId="27" xfId="8" applyFont="1" applyBorder="1" applyAlignment="1">
      <alignment horizontal="left" vertical="center"/>
    </xf>
    <xf numFmtId="0" fontId="6" fillId="0" borderId="30" xfId="8" applyFont="1" applyFill="1" applyBorder="1" applyAlignment="1" applyProtection="1">
      <alignment horizontal="center" wrapText="1"/>
    </xf>
    <xf numFmtId="0" fontId="3" fillId="0" borderId="33" xfId="8" applyFont="1" applyFill="1" applyBorder="1" applyAlignment="1" applyProtection="1">
      <alignment horizontal="center" wrapText="1"/>
    </xf>
    <xf numFmtId="0" fontId="7" fillId="0" borderId="0" xfId="6" applyFont="1" applyFill="1" applyAlignment="1" applyProtection="1">
      <alignment vertical="top" wrapText="1"/>
    </xf>
    <xf numFmtId="0" fontId="2" fillId="0" borderId="30" xfId="11" applyFont="1" applyBorder="1" applyAlignment="1" applyProtection="1"/>
    <xf numFmtId="0" fontId="2" fillId="0" borderId="27" xfId="11" applyFont="1" applyBorder="1" applyAlignment="1" applyProtection="1"/>
    <xf numFmtId="0" fontId="2" fillId="0" borderId="22" xfId="11" applyFont="1" applyBorder="1" applyAlignment="1" applyProtection="1"/>
    <xf numFmtId="0" fontId="2" fillId="0" borderId="30" xfId="11" applyFont="1" applyFill="1" applyBorder="1" applyAlignment="1" applyProtection="1"/>
    <xf numFmtId="0" fontId="2" fillId="0" borderId="27" xfId="11" applyFont="1" applyFill="1" applyBorder="1" applyAlignment="1" applyProtection="1"/>
    <xf numFmtId="0" fontId="7" fillId="0" borderId="0" xfId="6" applyFont="1" applyFill="1" applyAlignment="1" applyProtection="1">
      <alignment vertical="top" wrapText="1"/>
    </xf>
    <xf numFmtId="0" fontId="2" fillId="0" borderId="0" xfId="6" applyFont="1" applyFill="1" applyAlignment="1" applyProtection="1">
      <alignment vertical="top" wrapText="1"/>
    </xf>
    <xf numFmtId="0" fontId="2" fillId="0" borderId="30" xfId="11" applyFont="1" applyBorder="1" applyAlignment="1" applyProtection="1">
      <alignment horizontal="left"/>
    </xf>
    <xf numFmtId="0" fontId="2" fillId="0" borderId="27" xfId="11" applyFont="1" applyBorder="1" applyAlignment="1" applyProtection="1">
      <alignment horizontal="left"/>
    </xf>
    <xf numFmtId="0" fontId="7" fillId="0" borderId="4" xfId="0" applyFont="1" applyBorder="1" applyAlignment="1" applyProtection="1">
      <alignment horizontal="center"/>
    </xf>
    <xf numFmtId="0" fontId="7" fillId="0" borderId="6" xfId="0" applyFont="1" applyBorder="1" applyAlignment="1" applyProtection="1">
      <alignment horizontal="center"/>
    </xf>
    <xf numFmtId="0" fontId="4" fillId="0" borderId="0" xfId="0" applyFont="1" applyBorder="1" applyAlignment="1" applyProtection="1">
      <alignment horizontal="center"/>
    </xf>
    <xf numFmtId="0" fontId="4" fillId="0" borderId="30" xfId="9" applyFont="1" applyBorder="1" applyAlignment="1" applyProtection="1">
      <alignment horizontal="justify" vertical="justify" wrapText="1"/>
    </xf>
    <xf numFmtId="0" fontId="4" fillId="0" borderId="22" xfId="0" applyFont="1" applyBorder="1" applyAlignment="1" applyProtection="1">
      <alignment horizontal="justify" vertical="justify" wrapText="1"/>
    </xf>
    <xf numFmtId="0" fontId="4" fillId="0" borderId="27" xfId="0" applyFont="1" applyBorder="1" applyAlignment="1" applyProtection="1">
      <alignment horizontal="justify" vertical="justify" wrapText="1"/>
    </xf>
    <xf numFmtId="0" fontId="3" fillId="0" borderId="32" xfId="9" applyFont="1" applyBorder="1" applyAlignment="1" applyProtection="1">
      <alignment horizontal="left" wrapText="1"/>
    </xf>
    <xf numFmtId="0" fontId="3" fillId="0" borderId="35" xfId="9" applyFont="1" applyBorder="1" applyAlignment="1" applyProtection="1">
      <alignment horizontal="left" wrapText="1"/>
    </xf>
    <xf numFmtId="0" fontId="22" fillId="5" borderId="32" xfId="5" applyFont="1" applyFill="1" applyBorder="1" applyAlignment="1" applyProtection="1">
      <alignment horizontal="left" wrapText="1"/>
      <protection locked="0"/>
    </xf>
    <xf numFmtId="0" fontId="22" fillId="5" borderId="13" xfId="5" applyFont="1" applyFill="1" applyBorder="1" applyAlignment="1" applyProtection="1">
      <alignment horizontal="left" wrapText="1"/>
      <protection locked="0"/>
    </xf>
    <xf numFmtId="0" fontId="22" fillId="5" borderId="35" xfId="5" applyFont="1" applyFill="1" applyBorder="1" applyAlignment="1" applyProtection="1">
      <alignment horizontal="left" wrapText="1"/>
      <protection locked="0"/>
    </xf>
    <xf numFmtId="0" fontId="3" fillId="0" borderId="18" xfId="0" applyFont="1" applyBorder="1" applyAlignment="1" applyProtection="1">
      <alignment horizontal="center" wrapText="1"/>
    </xf>
    <xf numFmtId="0" fontId="3" fillId="0" borderId="69" xfId="0" applyFont="1" applyBorder="1" applyAlignment="1" applyProtection="1">
      <alignment horizontal="center" wrapText="1"/>
    </xf>
    <xf numFmtId="0" fontId="3" fillId="0" borderId="39" xfId="9" applyFont="1" applyBorder="1" applyAlignment="1" applyProtection="1">
      <alignment horizontal="center" wrapText="1"/>
    </xf>
    <xf numFmtId="0" fontId="3" fillId="0" borderId="40" xfId="9" applyFont="1" applyBorder="1" applyAlignment="1" applyProtection="1">
      <alignment horizontal="center" wrapText="1"/>
    </xf>
    <xf numFmtId="0" fontId="3" fillId="5" borderId="87" xfId="0" applyFont="1" applyFill="1" applyBorder="1" applyAlignment="1" applyProtection="1">
      <alignment horizontal="left" wrapText="1"/>
      <protection locked="0"/>
    </xf>
    <xf numFmtId="0" fontId="3" fillId="5" borderId="82" xfId="0" applyFont="1" applyFill="1" applyBorder="1" applyAlignment="1" applyProtection="1">
      <alignment horizontal="left" wrapText="1"/>
      <protection locked="0"/>
    </xf>
    <xf numFmtId="0" fontId="3" fillId="5" borderId="88" xfId="0" applyFont="1" applyFill="1" applyBorder="1" applyAlignment="1" applyProtection="1">
      <alignment horizontal="left" wrapText="1"/>
      <protection locked="0"/>
    </xf>
    <xf numFmtId="14" fontId="3" fillId="5" borderId="52" xfId="9" applyNumberFormat="1" applyFont="1" applyFill="1" applyBorder="1" applyAlignment="1" applyProtection="1">
      <alignment horizontal="left" wrapText="1"/>
      <protection locked="0"/>
    </xf>
    <xf numFmtId="14" fontId="3" fillId="5" borderId="15" xfId="0" applyNumberFormat="1" applyFont="1" applyFill="1" applyBorder="1" applyAlignment="1" applyProtection="1">
      <alignment horizontal="left" wrapText="1"/>
      <protection locked="0"/>
    </xf>
    <xf numFmtId="0" fontId="3" fillId="5" borderId="25" xfId="9" applyFont="1" applyFill="1" applyBorder="1" applyAlignment="1" applyProtection="1">
      <alignment horizontal="left" wrapText="1"/>
      <protection locked="0"/>
    </xf>
    <xf numFmtId="0" fontId="3" fillId="5" borderId="13" xfId="0" applyFont="1" applyFill="1" applyBorder="1" applyAlignment="1" applyProtection="1">
      <alignment horizontal="left" wrapText="1"/>
      <protection locked="0"/>
    </xf>
    <xf numFmtId="0" fontId="3" fillId="5" borderId="56" xfId="0" applyFont="1" applyFill="1" applyBorder="1" applyAlignment="1" applyProtection="1">
      <alignment horizontal="left" wrapText="1"/>
      <protection locked="0"/>
    </xf>
    <xf numFmtId="165" fontId="3" fillId="5" borderId="1" xfId="9" applyNumberFormat="1" applyFont="1" applyFill="1" applyBorder="1" applyAlignment="1" applyProtection="1">
      <alignment horizontal="left" wrapText="1"/>
      <protection locked="0"/>
    </xf>
    <xf numFmtId="165" fontId="3" fillId="5" borderId="53" xfId="0" applyNumberFormat="1" applyFont="1" applyFill="1" applyBorder="1" applyAlignment="1" applyProtection="1">
      <alignment horizontal="left" wrapText="1"/>
      <protection locked="0"/>
    </xf>
    <xf numFmtId="165" fontId="3" fillId="5" borderId="52" xfId="9" applyNumberFormat="1" applyFont="1" applyFill="1" applyBorder="1" applyAlignment="1" applyProtection="1">
      <alignment horizontal="left" wrapText="1"/>
      <protection locked="0"/>
    </xf>
    <xf numFmtId="165" fontId="3" fillId="5" borderId="15" xfId="0" applyNumberFormat="1" applyFont="1" applyFill="1" applyBorder="1" applyAlignment="1" applyProtection="1">
      <alignment horizontal="left" wrapText="1"/>
      <protection locked="0"/>
    </xf>
    <xf numFmtId="0" fontId="3" fillId="5" borderId="1" xfId="0" applyFont="1" applyFill="1" applyBorder="1" applyAlignment="1" applyProtection="1">
      <alignment horizontal="left" wrapText="1"/>
      <protection locked="0"/>
    </xf>
    <xf numFmtId="0" fontId="3" fillId="5" borderId="3" xfId="0" applyFont="1" applyFill="1" applyBorder="1" applyAlignment="1" applyProtection="1">
      <alignment horizontal="left" wrapText="1"/>
      <protection locked="0"/>
    </xf>
    <xf numFmtId="0" fontId="3" fillId="5" borderId="13" xfId="9" applyFont="1" applyFill="1" applyBorder="1" applyAlignment="1" applyProtection="1">
      <alignment horizontal="left" wrapText="1"/>
      <protection locked="0"/>
    </xf>
    <xf numFmtId="0" fontId="3" fillId="5" borderId="79" xfId="0" applyFont="1" applyFill="1" applyBorder="1" applyAlignment="1" applyProtection="1">
      <alignment horizontal="left"/>
      <protection locked="0"/>
    </xf>
    <xf numFmtId="0" fontId="3" fillId="5" borderId="82" xfId="0" applyFont="1" applyFill="1" applyBorder="1" applyAlignment="1" applyProtection="1">
      <alignment horizontal="left"/>
      <protection locked="0"/>
    </xf>
    <xf numFmtId="0" fontId="3" fillId="5" borderId="83" xfId="0" applyFont="1" applyFill="1" applyBorder="1" applyAlignment="1" applyProtection="1">
      <alignment horizontal="left"/>
      <protection locked="0"/>
    </xf>
    <xf numFmtId="0" fontId="3" fillId="0" borderId="30" xfId="0" applyFont="1" applyBorder="1" applyAlignment="1" applyProtection="1">
      <alignment horizontal="center"/>
    </xf>
    <xf numFmtId="0" fontId="3" fillId="0" borderId="22" xfId="0" applyFont="1" applyBorder="1" applyAlignment="1" applyProtection="1">
      <alignment horizontal="center"/>
    </xf>
    <xf numFmtId="0" fontId="3" fillId="0" borderId="27" xfId="0" applyFont="1" applyBorder="1" applyAlignment="1" applyProtection="1">
      <alignment horizontal="center"/>
    </xf>
    <xf numFmtId="0" fontId="9" fillId="0" borderId="19" xfId="13" applyFont="1" applyBorder="1" applyAlignment="1" applyProtection="1">
      <alignment horizontal="justify" wrapText="1"/>
    </xf>
    <xf numFmtId="0" fontId="9" fillId="0" borderId="21" xfId="0" applyFont="1" applyBorder="1" applyAlignment="1" applyProtection="1">
      <alignment horizontal="justify" wrapText="1"/>
    </xf>
    <xf numFmtId="0" fontId="9" fillId="0" borderId="47" xfId="0" applyFont="1" applyBorder="1" applyAlignment="1" applyProtection="1">
      <alignment horizontal="justify" wrapText="1"/>
    </xf>
    <xf numFmtId="0" fontId="3" fillId="5" borderId="25" xfId="0" applyFont="1" applyFill="1" applyBorder="1" applyAlignment="1" applyProtection="1">
      <alignment horizontal="left" wrapText="1"/>
      <protection locked="0"/>
    </xf>
    <xf numFmtId="0" fontId="3" fillId="5" borderId="35" xfId="0" applyFont="1" applyFill="1" applyBorder="1" applyAlignment="1" applyProtection="1">
      <alignment horizontal="left" wrapText="1"/>
      <protection locked="0"/>
    </xf>
    <xf numFmtId="14" fontId="3" fillId="5" borderId="32" xfId="0" applyNumberFormat="1" applyFont="1" applyFill="1" applyBorder="1" applyAlignment="1" applyProtection="1">
      <alignment horizontal="left" wrapText="1"/>
      <protection locked="0"/>
    </xf>
    <xf numFmtId="0" fontId="7" fillId="0" borderId="30" xfId="0" applyFont="1" applyBorder="1" applyAlignment="1" applyProtection="1">
      <alignment horizontal="center"/>
    </xf>
    <xf numFmtId="0" fontId="7" fillId="0" borderId="22" xfId="0" applyFont="1" applyBorder="1" applyAlignment="1" applyProtection="1">
      <alignment horizontal="center"/>
    </xf>
    <xf numFmtId="0" fontId="7" fillId="0" borderId="27" xfId="0" applyFont="1" applyBorder="1" applyAlignment="1" applyProtection="1">
      <alignment horizontal="center"/>
    </xf>
    <xf numFmtId="0" fontId="7" fillId="0" borderId="30"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5" borderId="22" xfId="0" applyFont="1" applyFill="1" applyBorder="1" applyAlignment="1" applyProtection="1">
      <alignment horizontal="center" vertical="center" wrapText="1"/>
      <protection locked="0"/>
    </xf>
    <xf numFmtId="0" fontId="7" fillId="5" borderId="22" xfId="0" applyFont="1" applyFill="1" applyBorder="1" applyAlignment="1" applyProtection="1">
      <alignment horizontal="center" vertical="center"/>
      <protection locked="0"/>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5" borderId="27" xfId="0" applyFont="1" applyFill="1" applyBorder="1" applyAlignment="1" applyProtection="1">
      <alignment horizontal="center" vertical="center" wrapText="1"/>
      <protection locked="0"/>
    </xf>
    <xf numFmtId="0" fontId="7" fillId="0" borderId="48" xfId="0" applyFont="1" applyBorder="1" applyAlignment="1" applyProtection="1">
      <alignment horizontal="center"/>
    </xf>
    <xf numFmtId="0" fontId="7" fillId="0" borderId="36" xfId="0" applyFont="1" applyBorder="1" applyAlignment="1" applyProtection="1">
      <alignment horizontal="center"/>
    </xf>
    <xf numFmtId="0" fontId="7" fillId="0" borderId="75" xfId="0" applyFont="1" applyBorder="1" applyAlignment="1" applyProtection="1">
      <alignment horizontal="center"/>
    </xf>
    <xf numFmtId="0" fontId="7" fillId="0" borderId="1" xfId="6" applyFont="1" applyBorder="1" applyAlignment="1" applyProtection="1">
      <alignment wrapText="1"/>
    </xf>
    <xf numFmtId="0" fontId="7" fillId="0" borderId="3" xfId="6" applyFont="1" applyBorder="1" applyAlignment="1" applyProtection="1">
      <alignment wrapText="1"/>
    </xf>
    <xf numFmtId="0" fontId="7" fillId="3" borderId="30" xfId="6" applyFont="1" applyFill="1" applyBorder="1" applyAlignment="1" applyProtection="1">
      <alignment horizontal="center"/>
    </xf>
    <xf numFmtId="0" fontId="7" fillId="3" borderId="27" xfId="6" applyFont="1" applyFill="1" applyBorder="1" applyAlignment="1" applyProtection="1">
      <alignment horizontal="center"/>
    </xf>
    <xf numFmtId="0" fontId="7" fillId="0" borderId="30" xfId="6" applyFont="1" applyBorder="1" applyAlignment="1" applyProtection="1">
      <alignment vertical="top" wrapText="1"/>
    </xf>
    <xf numFmtId="0" fontId="7" fillId="0" borderId="22" xfId="6" applyBorder="1" applyAlignment="1" applyProtection="1">
      <alignment vertical="top" wrapText="1"/>
    </xf>
    <xf numFmtId="0" fontId="7" fillId="0" borderId="27" xfId="6" applyBorder="1" applyAlignment="1" applyProtection="1">
      <alignment vertical="top" wrapText="1"/>
    </xf>
    <xf numFmtId="44" fontId="3" fillId="5" borderId="3" xfId="4" applyFont="1" applyFill="1" applyBorder="1" applyAlignment="1" applyProtection="1">
      <alignment wrapText="1"/>
      <protection locked="0"/>
    </xf>
    <xf numFmtId="44" fontId="3" fillId="5" borderId="15" xfId="4" applyFont="1" applyFill="1" applyBorder="1" applyAlignment="1" applyProtection="1">
      <alignment wrapText="1"/>
      <protection locked="0"/>
    </xf>
    <xf numFmtId="0" fontId="7" fillId="3" borderId="10" xfId="6" applyFont="1" applyFill="1" applyBorder="1" applyAlignment="1" applyProtection="1">
      <alignment horizontal="center"/>
    </xf>
    <xf numFmtId="0" fontId="7" fillId="3" borderId="17" xfId="6" applyFont="1" applyFill="1" applyBorder="1" applyAlignment="1" applyProtection="1">
      <alignment horizontal="center"/>
    </xf>
    <xf numFmtId="0" fontId="7" fillId="0" borderId="76" xfId="6" applyFont="1" applyBorder="1" applyAlignment="1" applyProtection="1">
      <alignment wrapText="1"/>
    </xf>
    <xf numFmtId="0" fontId="7" fillId="0" borderId="21" xfId="6" applyFont="1" applyBorder="1" applyAlignment="1" applyProtection="1">
      <alignment wrapText="1"/>
    </xf>
    <xf numFmtId="164" fontId="3" fillId="5" borderId="3" xfId="1" applyNumberFormat="1" applyFont="1" applyFill="1" applyBorder="1" applyAlignment="1" applyProtection="1">
      <alignment horizontal="left"/>
      <protection locked="0"/>
    </xf>
    <xf numFmtId="164" fontId="3" fillId="5" borderId="15" xfId="1" applyNumberFormat="1" applyFont="1" applyFill="1" applyBorder="1" applyAlignment="1" applyProtection="1">
      <alignment horizontal="left"/>
      <protection locked="0"/>
    </xf>
    <xf numFmtId="0" fontId="6" fillId="0" borderId="30" xfId="8" applyFont="1" applyBorder="1" applyAlignment="1" applyProtection="1">
      <alignment horizontal="center"/>
    </xf>
    <xf numFmtId="0" fontId="6" fillId="0" borderId="27" xfId="8" applyFont="1" applyBorder="1" applyAlignment="1" applyProtection="1">
      <alignment horizontal="center"/>
    </xf>
    <xf numFmtId="0" fontId="6" fillId="0" borderId="30" xfId="8" applyFont="1" applyBorder="1" applyAlignment="1">
      <alignment horizontal="center"/>
    </xf>
    <xf numFmtId="0" fontId="6" fillId="0" borderId="27" xfId="8" applyFont="1" applyBorder="1" applyAlignment="1">
      <alignment horizontal="center"/>
    </xf>
    <xf numFmtId="0" fontId="3" fillId="5" borderId="10" xfId="0" applyFont="1" applyFill="1" applyBorder="1" applyAlignment="1" applyProtection="1">
      <alignment horizontal="left" wrapText="1"/>
      <protection locked="0"/>
    </xf>
    <xf numFmtId="0" fontId="3" fillId="5" borderId="12" xfId="0" applyFont="1" applyFill="1" applyBorder="1" applyAlignment="1" applyProtection="1">
      <alignment wrapText="1"/>
      <protection locked="0"/>
    </xf>
    <xf numFmtId="0" fontId="4" fillId="0" borderId="10" xfId="0" applyFont="1" applyBorder="1" applyAlignment="1" applyProtection="1">
      <alignment horizontal="center"/>
    </xf>
    <xf numFmtId="0" fontId="4" fillId="0" borderId="12" xfId="0" applyFont="1" applyBorder="1" applyAlignment="1" applyProtection="1">
      <alignment horizontal="center"/>
    </xf>
    <xf numFmtId="0" fontId="4" fillId="0" borderId="17" xfId="0" applyFont="1" applyBorder="1" applyAlignment="1" applyProtection="1">
      <alignment horizontal="center"/>
    </xf>
    <xf numFmtId="0" fontId="3" fillId="5" borderId="10" xfId="0" applyFont="1" applyFill="1" applyBorder="1" applyAlignment="1" applyProtection="1">
      <alignment horizontal="left" wrapText="1" indent="1"/>
      <protection locked="0"/>
    </xf>
    <xf numFmtId="0" fontId="3" fillId="5" borderId="12" xfId="0" applyFont="1" applyFill="1" applyBorder="1" applyAlignment="1" applyProtection="1">
      <alignment horizontal="left" wrapText="1" indent="1"/>
      <protection locked="0"/>
    </xf>
    <xf numFmtId="0" fontId="3" fillId="5" borderId="17" xfId="0" applyFont="1" applyFill="1" applyBorder="1" applyAlignment="1" applyProtection="1">
      <alignment horizontal="left" wrapText="1" indent="1"/>
      <protection locked="0"/>
    </xf>
    <xf numFmtId="0" fontId="7" fillId="0" borderId="10" xfId="0" applyFont="1" applyBorder="1" applyAlignment="1" applyProtection="1">
      <alignment horizontal="left" wrapText="1" indent="1"/>
    </xf>
    <xf numFmtId="0" fontId="7" fillId="0" borderId="12" xfId="0" applyFont="1" applyBorder="1" applyAlignment="1" applyProtection="1">
      <alignment horizontal="left" wrapText="1" indent="1"/>
    </xf>
    <xf numFmtId="0" fontId="7" fillId="0" borderId="17" xfId="0" applyFont="1" applyBorder="1" applyAlignment="1" applyProtection="1">
      <alignment horizontal="left" wrapText="1" indent="1"/>
    </xf>
    <xf numFmtId="0" fontId="7" fillId="0" borderId="10" xfId="0" applyFont="1" applyBorder="1" applyAlignment="1" applyProtection="1">
      <alignment horizontal="left" wrapText="1"/>
    </xf>
    <xf numFmtId="0" fontId="7" fillId="0" borderId="12" xfId="0" applyFont="1" applyBorder="1" applyAlignment="1" applyProtection="1">
      <alignment horizontal="left" wrapText="1"/>
    </xf>
    <xf numFmtId="0" fontId="7" fillId="0" borderId="17" xfId="0" applyFont="1" applyBorder="1" applyAlignment="1" applyProtection="1">
      <alignment horizontal="left" wrapText="1"/>
    </xf>
    <xf numFmtId="0" fontId="7" fillId="0" borderId="12" xfId="0" applyFont="1" applyBorder="1" applyAlignment="1" applyProtection="1">
      <alignment wrapText="1"/>
    </xf>
    <xf numFmtId="0" fontId="7" fillId="0" borderId="17" xfId="0" applyFont="1" applyBorder="1" applyAlignment="1" applyProtection="1">
      <alignment wrapText="1"/>
    </xf>
    <xf numFmtId="0" fontId="3" fillId="5" borderId="10" xfId="6" applyFont="1" applyFill="1" applyBorder="1" applyAlignment="1" applyProtection="1">
      <alignment horizontal="center" wrapText="1"/>
      <protection locked="0"/>
    </xf>
    <xf numFmtId="0" fontId="3" fillId="5" borderId="12" xfId="6" applyFont="1" applyFill="1" applyBorder="1" applyAlignment="1" applyProtection="1">
      <alignment wrapText="1"/>
      <protection locked="0"/>
    </xf>
    <xf numFmtId="0" fontId="3" fillId="5" borderId="10" xfId="6" applyFont="1" applyFill="1" applyBorder="1" applyAlignment="1" applyProtection="1">
      <alignment horizontal="left" wrapText="1"/>
      <protection locked="0"/>
    </xf>
    <xf numFmtId="0" fontId="3" fillId="5" borderId="12" xfId="6" applyFont="1" applyFill="1" applyBorder="1" applyAlignment="1" applyProtection="1">
      <alignment horizontal="left" wrapText="1"/>
      <protection locked="0"/>
    </xf>
    <xf numFmtId="0" fontId="3" fillId="5" borderId="77" xfId="0" applyFont="1" applyFill="1" applyBorder="1" applyAlignment="1" applyProtection="1">
      <alignment horizontal="left" wrapText="1"/>
      <protection locked="0"/>
    </xf>
    <xf numFmtId="0" fontId="3" fillId="5" borderId="17" xfId="0" applyFont="1" applyFill="1" applyBorder="1" applyAlignment="1" applyProtection="1">
      <alignment horizontal="left" wrapText="1"/>
      <protection locked="0"/>
    </xf>
    <xf numFmtId="0" fontId="7" fillId="0" borderId="10" xfId="0" applyFont="1" applyBorder="1" applyAlignment="1" applyProtection="1">
      <alignment wrapText="1"/>
    </xf>
    <xf numFmtId="0" fontId="7" fillId="0" borderId="3" xfId="0" applyFont="1" applyBorder="1" applyAlignment="1" applyProtection="1">
      <alignment wrapText="1"/>
    </xf>
    <xf numFmtId="0" fontId="7" fillId="0" borderId="48" xfId="0" applyFont="1" applyBorder="1" applyAlignment="1" applyProtection="1">
      <alignment horizontal="left" wrapText="1"/>
    </xf>
    <xf numFmtId="0" fontId="7" fillId="0" borderId="75" xfId="0" applyFont="1" applyBorder="1" applyAlignment="1" applyProtection="1">
      <alignment horizontal="left" wrapText="1"/>
    </xf>
    <xf numFmtId="0" fontId="7" fillId="0" borderId="48" xfId="0" applyFont="1" applyBorder="1" applyAlignment="1" applyProtection="1">
      <alignment wrapText="1"/>
    </xf>
    <xf numFmtId="0" fontId="7" fillId="0" borderId="75" xfId="0" applyFont="1" applyBorder="1" applyAlignment="1" applyProtection="1">
      <alignment wrapText="1"/>
    </xf>
    <xf numFmtId="0" fontId="7" fillId="0" borderId="20" xfId="0" applyFont="1" applyBorder="1" applyAlignment="1" applyProtection="1">
      <alignment horizontal="left" wrapText="1"/>
    </xf>
    <xf numFmtId="0" fontId="7" fillId="0" borderId="45" xfId="0" applyFont="1" applyBorder="1" applyAlignment="1" applyProtection="1">
      <alignment horizontal="left" wrapText="1"/>
    </xf>
    <xf numFmtId="0" fontId="3" fillId="5" borderId="22" xfId="0" applyFont="1" applyFill="1" applyBorder="1" applyAlignment="1" applyProtection="1">
      <protection locked="0"/>
    </xf>
    <xf numFmtId="0" fontId="3" fillId="5" borderId="27" xfId="0" applyFont="1" applyFill="1" applyBorder="1" applyAlignment="1" applyProtection="1">
      <protection locked="0"/>
    </xf>
    <xf numFmtId="0" fontId="3" fillId="5" borderId="30" xfId="0" applyFont="1" applyFill="1" applyBorder="1" applyAlignment="1" applyProtection="1">
      <alignment wrapText="1"/>
      <protection locked="0"/>
    </xf>
    <xf numFmtId="0" fontId="3" fillId="5" borderId="22" xfId="0" applyFont="1" applyFill="1" applyBorder="1" applyAlignment="1" applyProtection="1">
      <alignment wrapText="1"/>
      <protection locked="0"/>
    </xf>
    <xf numFmtId="0" fontId="3" fillId="5" borderId="83" xfId="0" applyFont="1" applyFill="1" applyBorder="1" applyAlignment="1" applyProtection="1">
      <alignment wrapText="1"/>
      <protection locked="0"/>
    </xf>
    <xf numFmtId="0" fontId="7" fillId="3" borderId="5" xfId="0" applyFont="1" applyFill="1" applyBorder="1" applyAlignment="1" applyProtection="1">
      <alignment horizontal="center"/>
    </xf>
    <xf numFmtId="0" fontId="7" fillId="3" borderId="58" xfId="0" applyFont="1" applyFill="1" applyBorder="1" applyAlignment="1" applyProtection="1">
      <alignment horizontal="center"/>
    </xf>
    <xf numFmtId="0" fontId="7" fillId="3" borderId="12" xfId="0" applyFont="1" applyFill="1" applyBorder="1" applyAlignment="1" applyProtection="1">
      <alignment horizontal="center"/>
    </xf>
    <xf numFmtId="0" fontId="7" fillId="3" borderId="78" xfId="0" applyFont="1" applyFill="1" applyBorder="1" applyAlignment="1" applyProtection="1">
      <alignment horizontal="center"/>
    </xf>
    <xf numFmtId="0" fontId="7" fillId="0" borderId="22" xfId="0" applyFont="1" applyBorder="1" applyAlignment="1" applyProtection="1">
      <alignment horizontal="left" wrapText="1"/>
    </xf>
    <xf numFmtId="0" fontId="7" fillId="0" borderId="27" xfId="0" applyFont="1" applyBorder="1" applyAlignment="1" applyProtection="1">
      <alignment horizontal="left" wrapText="1"/>
    </xf>
    <xf numFmtId="0" fontId="7" fillId="0" borderId="22" xfId="0" applyFont="1" applyBorder="1" applyAlignment="1" applyProtection="1">
      <alignment wrapText="1"/>
    </xf>
    <xf numFmtId="0" fontId="7" fillId="0" borderId="27" xfId="0" applyFont="1" applyBorder="1" applyAlignment="1" applyProtection="1">
      <alignment wrapText="1"/>
    </xf>
    <xf numFmtId="0" fontId="7" fillId="3" borderId="4" xfId="0" applyFont="1" applyFill="1" applyBorder="1" applyAlignment="1" applyProtection="1">
      <alignment horizontal="center"/>
    </xf>
    <xf numFmtId="0" fontId="7" fillId="0" borderId="0" xfId="0" applyFont="1" applyBorder="1" applyAlignment="1" applyProtection="1">
      <alignment horizontal="left" wrapText="1"/>
    </xf>
    <xf numFmtId="0" fontId="7" fillId="0" borderId="31" xfId="0" applyFont="1" applyBorder="1" applyAlignment="1" applyProtection="1">
      <alignment horizontal="left" wrapText="1"/>
    </xf>
    <xf numFmtId="0" fontId="7" fillId="3" borderId="22" xfId="0" applyFont="1" applyFill="1" applyBorder="1" applyAlignment="1" applyProtection="1">
      <alignment horizontal="center"/>
    </xf>
    <xf numFmtId="0" fontId="7" fillId="3" borderId="27" xfId="0" applyFont="1" applyFill="1" applyBorder="1" applyAlignment="1" applyProtection="1">
      <alignment horizontal="center"/>
    </xf>
    <xf numFmtId="0" fontId="7" fillId="0" borderId="22" xfId="0" applyFont="1" applyFill="1" applyBorder="1" applyAlignment="1" applyProtection="1">
      <alignment wrapText="1"/>
    </xf>
    <xf numFmtId="0" fontId="7" fillId="0" borderId="27" xfId="0" applyFont="1" applyFill="1" applyBorder="1" applyAlignment="1" applyProtection="1">
      <alignment wrapText="1"/>
    </xf>
    <xf numFmtId="0" fontId="3" fillId="5" borderId="30" xfId="0" applyFont="1" applyFill="1" applyBorder="1" applyAlignment="1" applyProtection="1">
      <alignment horizontal="left" vertical="top" wrapText="1"/>
      <protection locked="0"/>
    </xf>
    <xf numFmtId="0" fontId="3" fillId="5" borderId="27" xfId="0" applyFont="1" applyFill="1" applyBorder="1" applyAlignment="1" applyProtection="1">
      <alignment horizontal="left" vertical="top" wrapText="1"/>
      <protection locked="0"/>
    </xf>
    <xf numFmtId="0" fontId="10" fillId="0" borderId="52" xfId="0" applyFont="1" applyBorder="1" applyAlignment="1" applyProtection="1">
      <alignment horizontal="center"/>
    </xf>
    <xf numFmtId="0" fontId="7" fillId="0" borderId="15" xfId="0" applyFont="1" applyBorder="1" applyAlignment="1" applyProtection="1">
      <alignment horizontal="center"/>
    </xf>
    <xf numFmtId="0" fontId="3" fillId="5" borderId="77" xfId="0" applyFont="1" applyFill="1" applyBorder="1" applyAlignment="1" applyProtection="1">
      <alignment horizontal="center"/>
      <protection locked="0"/>
    </xf>
    <xf numFmtId="0" fontId="3" fillId="5" borderId="17" xfId="0" applyFont="1" applyFill="1" applyBorder="1" applyAlignment="1" applyProtection="1">
      <alignment horizontal="center"/>
      <protection locked="0"/>
    </xf>
    <xf numFmtId="0" fontId="3" fillId="5" borderId="10" xfId="0" applyFont="1" applyFill="1" applyBorder="1" applyAlignment="1" applyProtection="1">
      <alignment horizontal="center"/>
      <protection locked="0"/>
    </xf>
    <xf numFmtId="0" fontId="3" fillId="5" borderId="78" xfId="0" applyFont="1" applyFill="1" applyBorder="1" applyAlignment="1" applyProtection="1">
      <alignment horizontal="center"/>
      <protection locked="0"/>
    </xf>
    <xf numFmtId="0" fontId="10" fillId="0" borderId="10" xfId="0" applyFont="1" applyBorder="1" applyAlignment="1" applyProtection="1">
      <alignment horizontal="center"/>
    </xf>
    <xf numFmtId="0" fontId="10" fillId="0" borderId="78" xfId="0" applyFont="1" applyBorder="1" applyAlignment="1" applyProtection="1">
      <alignment horizontal="center"/>
    </xf>
    <xf numFmtId="0" fontId="3" fillId="5" borderId="12" xfId="0" applyFont="1" applyFill="1" applyBorder="1" applyAlignment="1" applyProtection="1">
      <alignment horizontal="left" wrapText="1"/>
      <protection locked="0"/>
    </xf>
    <xf numFmtId="49" fontId="3" fillId="5" borderId="10" xfId="0" applyNumberFormat="1" applyFont="1" applyFill="1" applyBorder="1" applyAlignment="1" applyProtection="1">
      <alignment wrapText="1"/>
      <protection locked="0"/>
    </xf>
    <xf numFmtId="49" fontId="3" fillId="5" borderId="12" xfId="0" applyNumberFormat="1" applyFont="1" applyFill="1" applyBorder="1" applyAlignment="1" applyProtection="1">
      <alignment wrapText="1"/>
      <protection locked="0"/>
    </xf>
    <xf numFmtId="49" fontId="3" fillId="5" borderId="17" xfId="0" applyNumberFormat="1" applyFont="1" applyFill="1" applyBorder="1" applyAlignment="1" applyProtection="1">
      <alignment wrapText="1"/>
      <protection locked="0"/>
    </xf>
    <xf numFmtId="0" fontId="3" fillId="0" borderId="48" xfId="0" applyFont="1" applyBorder="1" applyAlignment="1" applyProtection="1">
      <alignment horizontal="center"/>
    </xf>
    <xf numFmtId="0" fontId="3" fillId="0" borderId="36" xfId="0" applyFont="1" applyBorder="1" applyAlignment="1" applyProtection="1">
      <alignment horizontal="center"/>
    </xf>
    <xf numFmtId="0" fontId="3" fillId="0" borderId="75" xfId="0" applyFont="1" applyBorder="1" applyAlignment="1" applyProtection="1">
      <alignment horizontal="center"/>
    </xf>
    <xf numFmtId="0" fontId="4" fillId="0" borderId="30" xfId="0" applyFont="1" applyBorder="1" applyAlignment="1" applyProtection="1">
      <alignment horizontal="center"/>
    </xf>
    <xf numFmtId="0" fontId="4" fillId="0" borderId="22" xfId="0" applyFont="1" applyBorder="1" applyAlignment="1" applyProtection="1">
      <alignment horizontal="center"/>
    </xf>
    <xf numFmtId="0" fontId="4" fillId="0" borderId="27" xfId="0" applyFont="1" applyBorder="1" applyAlignment="1" applyProtection="1">
      <alignment horizontal="center"/>
    </xf>
    <xf numFmtId="0" fontId="7" fillId="0" borderId="0" xfId="0" applyFont="1" applyBorder="1" applyAlignment="1" applyProtection="1">
      <alignment wrapText="1"/>
    </xf>
    <xf numFmtId="0" fontId="0" fillId="0" borderId="0" xfId="0" applyBorder="1" applyAlignment="1" applyProtection="1">
      <alignment wrapText="1"/>
    </xf>
    <xf numFmtId="164" fontId="3" fillId="5" borderId="39" xfId="1" applyNumberFormat="1" applyFont="1" applyFill="1" applyBorder="1" applyAlignment="1" applyProtection="1">
      <alignment horizontal="center"/>
      <protection locked="0"/>
    </xf>
    <xf numFmtId="164" fontId="3" fillId="5" borderId="40" xfId="1" applyNumberFormat="1" applyFont="1" applyFill="1" applyBorder="1" applyAlignment="1" applyProtection="1">
      <alignment horizontal="center"/>
      <protection locked="0"/>
    </xf>
    <xf numFmtId="0" fontId="7" fillId="5" borderId="22" xfId="10" applyFont="1" applyFill="1" applyBorder="1" applyAlignment="1" applyProtection="1">
      <protection locked="0"/>
    </xf>
    <xf numFmtId="0" fontId="7" fillId="5" borderId="27" xfId="10" applyFont="1" applyFill="1" applyBorder="1" applyAlignment="1" applyProtection="1">
      <protection locked="0"/>
    </xf>
    <xf numFmtId="37" fontId="3" fillId="5" borderId="5" xfId="16" applyFont="1" applyFill="1" applyBorder="1" applyAlignment="1" applyProtection="1">
      <alignment horizontal="left" wrapText="1"/>
      <protection locked="0"/>
    </xf>
    <xf numFmtId="0" fontId="3" fillId="5" borderId="5" xfId="0" applyFont="1" applyFill="1" applyBorder="1" applyAlignment="1" applyProtection="1">
      <alignment horizontal="left" wrapText="1"/>
      <protection locked="0"/>
    </xf>
    <xf numFmtId="0" fontId="3" fillId="5" borderId="6" xfId="0" applyFont="1" applyFill="1" applyBorder="1" applyAlignment="1" applyProtection="1">
      <alignment horizontal="left" wrapText="1"/>
      <protection locked="0"/>
    </xf>
    <xf numFmtId="37" fontId="3" fillId="5" borderId="12" xfId="16" applyFont="1" applyFill="1" applyBorder="1" applyAlignment="1" applyProtection="1">
      <alignment horizontal="left" wrapText="1"/>
      <protection locked="0"/>
    </xf>
    <xf numFmtId="37" fontId="9" fillId="0" borderId="30" xfId="16" applyFont="1" applyBorder="1" applyAlignment="1" applyProtection="1">
      <alignment horizontal="center"/>
    </xf>
    <xf numFmtId="37" fontId="9" fillId="0" borderId="27" xfId="16" applyFont="1" applyBorder="1" applyAlignment="1" applyProtection="1">
      <alignment horizontal="center"/>
    </xf>
    <xf numFmtId="37" fontId="9" fillId="0" borderId="10" xfId="16" applyFont="1" applyBorder="1" applyAlignment="1" applyProtection="1">
      <alignment horizontal="center"/>
    </xf>
    <xf numFmtId="0" fontId="7" fillId="0" borderId="12" xfId="0" applyFont="1" applyBorder="1" applyAlignment="1" applyProtection="1">
      <alignment horizontal="center"/>
    </xf>
    <xf numFmtId="0" fontId="7" fillId="0" borderId="17" xfId="0" applyFont="1" applyBorder="1" applyAlignment="1" applyProtection="1">
      <alignment horizontal="center"/>
    </xf>
    <xf numFmtId="37" fontId="3" fillId="5" borderId="30" xfId="16" applyFont="1" applyFill="1" applyBorder="1" applyAlignment="1" applyProtection="1">
      <alignment horizontal="left"/>
      <protection locked="0"/>
    </xf>
    <xf numFmtId="37" fontId="3" fillId="5" borderId="22" xfId="16" applyFont="1" applyFill="1" applyBorder="1" applyAlignment="1" applyProtection="1">
      <alignment horizontal="left"/>
      <protection locked="0"/>
    </xf>
    <xf numFmtId="37" fontId="3" fillId="5" borderId="23" xfId="16" applyFont="1" applyFill="1" applyBorder="1" applyAlignment="1" applyProtection="1">
      <alignment horizontal="left"/>
      <protection locked="0"/>
    </xf>
    <xf numFmtId="37" fontId="3" fillId="5" borderId="84" xfId="16" applyFont="1" applyFill="1" applyBorder="1" applyAlignment="1" applyProtection="1">
      <alignment horizontal="left"/>
      <protection locked="0"/>
    </xf>
    <xf numFmtId="37" fontId="3" fillId="5" borderId="36" xfId="16" applyFont="1" applyFill="1" applyBorder="1" applyAlignment="1" applyProtection="1">
      <alignment horizontal="left"/>
      <protection locked="0"/>
    </xf>
    <xf numFmtId="37" fontId="3" fillId="5" borderId="75" xfId="16" applyFont="1" applyFill="1" applyBorder="1" applyAlignment="1" applyProtection="1">
      <alignment horizontal="left"/>
      <protection locked="0"/>
    </xf>
    <xf numFmtId="37" fontId="3" fillId="5" borderId="13" xfId="16" applyFont="1" applyFill="1" applyBorder="1" applyAlignment="1" applyProtection="1">
      <alignment wrapText="1"/>
      <protection locked="0"/>
    </xf>
    <xf numFmtId="37" fontId="3" fillId="5" borderId="18" xfId="16" applyFont="1" applyFill="1" applyBorder="1" applyAlignment="1" applyProtection="1">
      <alignment horizontal="left" wrapText="1"/>
      <protection locked="0"/>
    </xf>
    <xf numFmtId="0" fontId="3" fillId="5" borderId="18" xfId="0" applyFont="1" applyFill="1" applyBorder="1" applyAlignment="1" applyProtection="1">
      <alignment horizontal="left" wrapText="1"/>
      <protection locked="0"/>
    </xf>
    <xf numFmtId="0" fontId="3" fillId="5" borderId="69" xfId="0" applyFont="1" applyFill="1" applyBorder="1" applyAlignment="1" applyProtection="1">
      <alignment horizontal="left" wrapText="1"/>
      <protection locked="0"/>
    </xf>
    <xf numFmtId="37" fontId="3" fillId="5" borderId="21" xfId="16" applyFont="1" applyFill="1" applyBorder="1" applyAlignment="1" applyProtection="1">
      <alignment horizontal="left" wrapText="1"/>
      <protection locked="0"/>
    </xf>
    <xf numFmtId="0" fontId="3" fillId="5" borderId="21" xfId="0" applyFont="1" applyFill="1" applyBorder="1" applyAlignment="1" applyProtection="1">
      <alignment horizontal="left" wrapText="1"/>
      <protection locked="0"/>
    </xf>
    <xf numFmtId="0" fontId="3" fillId="5" borderId="47" xfId="0" applyFont="1" applyFill="1" applyBorder="1" applyAlignment="1" applyProtection="1">
      <alignment horizontal="left" wrapText="1"/>
      <protection locked="0"/>
    </xf>
    <xf numFmtId="0" fontId="3" fillId="5" borderId="58" xfId="0" applyFont="1" applyFill="1" applyBorder="1" applyAlignment="1" applyProtection="1">
      <alignment horizontal="left" wrapText="1"/>
      <protection locked="0"/>
    </xf>
    <xf numFmtId="37" fontId="3" fillId="5" borderId="82" xfId="16" applyFont="1" applyFill="1" applyBorder="1" applyAlignment="1" applyProtection="1">
      <alignment horizontal="center" wrapText="1"/>
      <protection locked="0"/>
    </xf>
    <xf numFmtId="37" fontId="7" fillId="0" borderId="20" xfId="16"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45" xfId="0" applyFont="1" applyBorder="1" applyAlignment="1" applyProtection="1">
      <alignment horizontal="center" vertical="center" wrapText="1"/>
    </xf>
    <xf numFmtId="37" fontId="3" fillId="5" borderId="28" xfId="16" applyFont="1" applyFill="1" applyBorder="1" applyAlignment="1" applyProtection="1">
      <alignment horizontal="left" wrapText="1"/>
      <protection locked="0"/>
    </xf>
    <xf numFmtId="0" fontId="3" fillId="5" borderId="28" xfId="0" applyFont="1" applyFill="1" applyBorder="1" applyAlignment="1" applyProtection="1">
      <alignment horizontal="left" wrapText="1"/>
      <protection locked="0"/>
    </xf>
    <xf numFmtId="10" fontId="3" fillId="5" borderId="30" xfId="17" applyNumberFormat="1" applyFont="1" applyFill="1" applyBorder="1" applyAlignment="1" applyProtection="1">
      <alignment wrapText="1"/>
      <protection locked="0"/>
    </xf>
    <xf numFmtId="10" fontId="3" fillId="5" borderId="22" xfId="17" applyNumberFormat="1" applyFont="1" applyFill="1" applyBorder="1" applyAlignment="1" applyProtection="1">
      <alignment wrapText="1"/>
      <protection locked="0"/>
    </xf>
    <xf numFmtId="10" fontId="3" fillId="5" borderId="27" xfId="17" applyNumberFormat="1" applyFont="1" applyFill="1" applyBorder="1" applyAlignment="1" applyProtection="1">
      <alignment wrapText="1"/>
      <protection locked="0"/>
    </xf>
    <xf numFmtId="10" fontId="3" fillId="5" borderId="28" xfId="17" applyNumberFormat="1" applyFont="1" applyFill="1" applyBorder="1" applyAlignment="1" applyProtection="1">
      <alignment wrapText="1"/>
      <protection locked="0"/>
    </xf>
    <xf numFmtId="37" fontId="3" fillId="5" borderId="82" xfId="16" applyFont="1" applyFill="1" applyBorder="1" applyAlignment="1" applyProtection="1">
      <alignment horizontal="left" wrapText="1"/>
      <protection locked="0"/>
    </xf>
    <xf numFmtId="37" fontId="3" fillId="5" borderId="13" xfId="16" applyFont="1" applyFill="1" applyBorder="1" applyAlignment="1" applyProtection="1">
      <alignment horizontal="left" wrapText="1"/>
      <protection locked="0"/>
    </xf>
    <xf numFmtId="37" fontId="3" fillId="5" borderId="30" xfId="16" applyFont="1" applyFill="1" applyBorder="1" applyAlignment="1" applyProtection="1">
      <alignment horizontal="left" wrapText="1"/>
      <protection locked="0"/>
    </xf>
    <xf numFmtId="37" fontId="3" fillId="5" borderId="22" xfId="16" applyFont="1" applyFill="1" applyBorder="1" applyAlignment="1" applyProtection="1">
      <alignment horizontal="left" wrapText="1"/>
      <protection locked="0"/>
    </xf>
    <xf numFmtId="37" fontId="3" fillId="5" borderId="23" xfId="16" applyFont="1" applyFill="1" applyBorder="1" applyAlignment="1" applyProtection="1">
      <alignment horizontal="left" wrapText="1"/>
      <protection locked="0"/>
    </xf>
    <xf numFmtId="37" fontId="9" fillId="0" borderId="0" xfId="14" applyFont="1" applyBorder="1" applyAlignment="1" applyProtection="1">
      <alignment horizontal="center"/>
    </xf>
    <xf numFmtId="0" fontId="3" fillId="5" borderId="30" xfId="10" applyFont="1" applyFill="1" applyBorder="1" applyAlignment="1" applyProtection="1">
      <alignment horizontal="left" wrapText="1"/>
      <protection locked="0"/>
    </xf>
    <xf numFmtId="0" fontId="3" fillId="5" borderId="22" xfId="10" applyFont="1" applyFill="1" applyBorder="1" applyAlignment="1" applyProtection="1">
      <alignment horizontal="left" wrapText="1"/>
      <protection locked="0"/>
    </xf>
    <xf numFmtId="0" fontId="3" fillId="5" borderId="27" xfId="10" applyFont="1" applyFill="1" applyBorder="1" applyAlignment="1" applyProtection="1">
      <alignment horizontal="left" wrapText="1"/>
      <protection locked="0"/>
    </xf>
    <xf numFmtId="0" fontId="3" fillId="5" borderId="1" xfId="0" applyFont="1" applyFill="1" applyBorder="1" applyAlignment="1" applyProtection="1">
      <alignment wrapText="1"/>
      <protection locked="0"/>
    </xf>
    <xf numFmtId="0" fontId="3" fillId="5" borderId="15" xfId="0" applyFont="1" applyFill="1" applyBorder="1" applyAlignment="1" applyProtection="1">
      <alignment wrapText="1"/>
      <protection locked="0"/>
    </xf>
    <xf numFmtId="0" fontId="7" fillId="3" borderId="28" xfId="0" applyFont="1" applyFill="1" applyBorder="1" applyAlignment="1" applyProtection="1">
      <alignment horizontal="center"/>
    </xf>
    <xf numFmtId="0" fontId="7" fillId="0" borderId="19" xfId="10" applyFont="1" applyBorder="1" applyAlignment="1" applyProtection="1">
      <alignment horizontal="center" wrapText="1"/>
    </xf>
    <xf numFmtId="0" fontId="7" fillId="0" borderId="47" xfId="0" applyFont="1" applyBorder="1" applyAlignment="1" applyProtection="1">
      <alignment wrapText="1"/>
    </xf>
    <xf numFmtId="0" fontId="7" fillId="0" borderId="32" xfId="0" applyFont="1" applyBorder="1" applyAlignment="1" applyProtection="1">
      <alignment wrapText="1"/>
    </xf>
    <xf numFmtId="0" fontId="7" fillId="0" borderId="35" xfId="0" applyFont="1" applyBorder="1" applyAlignment="1" applyProtection="1">
      <alignment wrapText="1"/>
    </xf>
    <xf numFmtId="0" fontId="7" fillId="0" borderId="30" xfId="10" applyFont="1" applyBorder="1" applyAlignment="1" applyProtection="1">
      <alignment horizontal="center"/>
    </xf>
    <xf numFmtId="0" fontId="7" fillId="0" borderId="22" xfId="10" applyFont="1" applyBorder="1" applyAlignment="1" applyProtection="1">
      <alignment horizontal="center"/>
    </xf>
    <xf numFmtId="0" fontId="7" fillId="0" borderId="27" xfId="10" applyFont="1" applyBorder="1" applyAlignment="1" applyProtection="1">
      <alignment horizontal="center"/>
    </xf>
    <xf numFmtId="0" fontId="7" fillId="0" borderId="21" xfId="10" applyFont="1" applyBorder="1" applyAlignment="1" applyProtection="1">
      <alignment horizontal="center" wrapText="1"/>
    </xf>
    <xf numFmtId="0" fontId="7" fillId="0" borderId="47" xfId="10" applyFont="1" applyBorder="1" applyAlignment="1" applyProtection="1">
      <alignment horizontal="center" wrapText="1"/>
    </xf>
    <xf numFmtId="0" fontId="7" fillId="0" borderId="32" xfId="0" applyFont="1" applyBorder="1" applyAlignment="1" applyProtection="1">
      <alignment horizontal="center" wrapText="1"/>
    </xf>
    <xf numFmtId="0" fontId="7" fillId="0" borderId="13" xfId="0" applyFont="1" applyBorder="1" applyAlignment="1" applyProtection="1">
      <alignment horizontal="center" wrapText="1"/>
    </xf>
    <xf numFmtId="0" fontId="7" fillId="0" borderId="35" xfId="0" applyFont="1" applyBorder="1" applyAlignment="1" applyProtection="1">
      <alignment horizontal="center" wrapText="1"/>
    </xf>
    <xf numFmtId="0" fontId="7" fillId="0" borderId="32" xfId="10" applyFont="1" applyBorder="1" applyAlignment="1" applyProtection="1">
      <alignment horizontal="center" wrapText="1"/>
    </xf>
    <xf numFmtId="0" fontId="7" fillId="0" borderId="35" xfId="10" applyFont="1" applyBorder="1" applyAlignment="1" applyProtection="1">
      <alignment horizontal="center" wrapText="1"/>
    </xf>
    <xf numFmtId="0" fontId="7" fillId="0" borderId="39" xfId="10" applyFont="1" applyBorder="1" applyAlignment="1" applyProtection="1">
      <alignment horizontal="center" wrapText="1"/>
    </xf>
    <xf numFmtId="0" fontId="7" fillId="0" borderId="40" xfId="0" applyFont="1" applyBorder="1" applyAlignment="1" applyProtection="1">
      <alignment wrapText="1"/>
    </xf>
  </cellXfs>
  <cellStyles count="28">
    <cellStyle name="Comma" xfId="1" builtinId="3"/>
    <cellStyle name="Comma 2" xfId="2" xr:uid="{00000000-0005-0000-0000-000001000000}"/>
    <cellStyle name="Comma 2 2" xfId="3" xr:uid="{00000000-0005-0000-0000-000002000000}"/>
    <cellStyle name="Currency" xfId="4" builtinId="4"/>
    <cellStyle name="Hyperlink" xfId="5" builtinId="8"/>
    <cellStyle name="Normal" xfId="0" builtinId="0"/>
    <cellStyle name="Normal 10 5" xfId="21" xr:uid="{00000000-0005-0000-0000-000006000000}"/>
    <cellStyle name="Normal 2" xfId="6" xr:uid="{00000000-0005-0000-0000-000007000000}"/>
    <cellStyle name="Normal 2 2" xfId="18" xr:uid="{00000000-0005-0000-0000-000008000000}"/>
    <cellStyle name="Normal 2 3" xfId="22" xr:uid="{00000000-0005-0000-0000-000009000000}"/>
    <cellStyle name="Normal 3" xfId="19" xr:uid="{00000000-0005-0000-0000-00000A000000}"/>
    <cellStyle name="Normal 3 2" xfId="23" xr:uid="{00000000-0005-0000-0000-00000B000000}"/>
    <cellStyle name="Normal 30" xfId="24" xr:uid="{00000000-0005-0000-0000-00000C000000}"/>
    <cellStyle name="Normal 4" xfId="20" xr:uid="{00000000-0005-0000-0000-00000D000000}"/>
    <cellStyle name="Normal 6" xfId="25" xr:uid="{00000000-0005-0000-0000-00000E000000}"/>
    <cellStyle name="Normal 7" xfId="26" xr:uid="{00000000-0005-0000-0000-00000F000000}"/>
    <cellStyle name="Normal 8" xfId="7" xr:uid="{00000000-0005-0000-0000-000010000000}"/>
    <cellStyle name="Normal_bcrpt" xfId="8" xr:uid="{00000000-0005-0000-0000-000011000000}"/>
    <cellStyle name="Normal_cover" xfId="9" xr:uid="{00000000-0005-0000-0000-000012000000}"/>
    <cellStyle name="Normal_Foster Care Cost Report" xfId="10" xr:uid="{00000000-0005-0000-0000-000013000000}"/>
    <cellStyle name="Normal_Foster Care Cost Report 2" xfId="11" xr:uid="{00000000-0005-0000-0000-000014000000}"/>
    <cellStyle name="Normal_instr 2" xfId="12" xr:uid="{00000000-0005-0000-0000-000015000000}"/>
    <cellStyle name="Normal_NHC-8 2" xfId="27" xr:uid="{00000000-0005-0000-0000-000016000000}"/>
    <cellStyle name="Normal_rtcrpt" xfId="13" xr:uid="{00000000-0005-0000-0000-000017000000}"/>
    <cellStyle name="Normal_sch-g" xfId="14" xr:uid="{00000000-0005-0000-0000-000018000000}"/>
    <cellStyle name="Normal_sch-h" xfId="15" xr:uid="{00000000-0005-0000-0000-000019000000}"/>
    <cellStyle name="Normal_sch-j-2" xfId="16" xr:uid="{00000000-0005-0000-0000-00001A000000}"/>
    <cellStyle name="Percent" xfId="17" builtinId="5"/>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ylamrahrich@nd.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158"/>
  <sheetViews>
    <sheetView zoomScaleNormal="100" workbookViewId="0">
      <selection activeCell="I15" sqref="I15"/>
    </sheetView>
  </sheetViews>
  <sheetFormatPr defaultRowHeight="15" x14ac:dyDescent="0.25"/>
  <cols>
    <col min="1" max="1" width="4.54296875" customWidth="1"/>
    <col min="2" max="2" width="80.54296875" customWidth="1"/>
  </cols>
  <sheetData>
    <row r="1" spans="1:4" ht="15.6" x14ac:dyDescent="0.3">
      <c r="A1" s="41" t="s">
        <v>776</v>
      </c>
    </row>
    <row r="2" spans="1:4" x14ac:dyDescent="0.25">
      <c r="A2" s="1" t="s">
        <v>612</v>
      </c>
    </row>
    <row r="3" spans="1:4" x14ac:dyDescent="0.25">
      <c r="A3" s="1" t="s">
        <v>716</v>
      </c>
    </row>
    <row r="4" spans="1:4" x14ac:dyDescent="0.25">
      <c r="A4" s="182"/>
    </row>
    <row r="5" spans="1:4" ht="15.6" x14ac:dyDescent="0.3">
      <c r="A5" s="710" t="s">
        <v>89</v>
      </c>
      <c r="B5" s="712"/>
      <c r="C5" s="172"/>
      <c r="D5" s="172"/>
    </row>
    <row r="6" spans="1:4" x14ac:dyDescent="0.25">
      <c r="A6" s="217" t="s">
        <v>312</v>
      </c>
      <c r="B6" s="170"/>
      <c r="C6" s="170"/>
      <c r="D6" s="170"/>
    </row>
    <row r="7" spans="1:4" x14ac:dyDescent="0.25">
      <c r="A7" s="217" t="s">
        <v>513</v>
      </c>
      <c r="B7" s="170"/>
      <c r="C7" s="170"/>
      <c r="D7" s="170"/>
    </row>
    <row r="8" spans="1:4" x14ac:dyDescent="0.25">
      <c r="A8" s="217" t="s">
        <v>536</v>
      </c>
      <c r="B8" s="170"/>
      <c r="C8" s="170"/>
      <c r="D8" s="170"/>
    </row>
    <row r="9" spans="1:4" x14ac:dyDescent="0.25">
      <c r="A9" s="217" t="s">
        <v>537</v>
      </c>
      <c r="B9" s="170"/>
      <c r="C9" s="170"/>
      <c r="D9" s="170"/>
    </row>
    <row r="10" spans="1:4" x14ac:dyDescent="0.25">
      <c r="A10" s="217" t="s">
        <v>538</v>
      </c>
      <c r="B10" s="170"/>
      <c r="C10" s="170"/>
      <c r="D10" s="170"/>
    </row>
    <row r="11" spans="1:4" x14ac:dyDescent="0.25">
      <c r="A11" s="217" t="s">
        <v>660</v>
      </c>
      <c r="B11" s="170"/>
      <c r="C11" s="170"/>
      <c r="D11" s="170"/>
    </row>
    <row r="12" spans="1:4" x14ac:dyDescent="0.25">
      <c r="A12" s="217"/>
      <c r="B12" s="170"/>
      <c r="C12" s="170"/>
      <c r="D12" s="170"/>
    </row>
    <row r="13" spans="1:4" x14ac:dyDescent="0.25">
      <c r="A13" s="217" t="s">
        <v>322</v>
      </c>
      <c r="B13" s="170"/>
      <c r="C13" s="170"/>
      <c r="D13" s="170"/>
    </row>
    <row r="14" spans="1:4" x14ac:dyDescent="0.25">
      <c r="A14" s="217" t="s">
        <v>323</v>
      </c>
      <c r="B14" s="170"/>
      <c r="C14" s="170"/>
      <c r="D14" s="170"/>
    </row>
    <row r="15" spans="1:4" x14ac:dyDescent="0.25">
      <c r="A15" s="218" t="s">
        <v>261</v>
      </c>
      <c r="B15" s="170" t="s">
        <v>575</v>
      </c>
      <c r="C15" s="170"/>
      <c r="D15" s="170"/>
    </row>
    <row r="16" spans="1:4" x14ac:dyDescent="0.25">
      <c r="A16" s="218" t="s">
        <v>262</v>
      </c>
      <c r="B16" s="170" t="s">
        <v>514</v>
      </c>
      <c r="C16" s="170"/>
      <c r="D16" s="170"/>
    </row>
    <row r="17" spans="1:4" x14ac:dyDescent="0.25">
      <c r="A17" s="218" t="s">
        <v>264</v>
      </c>
      <c r="B17" s="170" t="s">
        <v>306</v>
      </c>
      <c r="C17" s="170"/>
      <c r="D17" s="170"/>
    </row>
    <row r="18" spans="1:4" x14ac:dyDescent="0.25">
      <c r="A18" s="218" t="s">
        <v>266</v>
      </c>
      <c r="B18" s="170" t="s">
        <v>576</v>
      </c>
      <c r="C18" s="170"/>
      <c r="D18" s="170"/>
    </row>
    <row r="19" spans="1:4" x14ac:dyDescent="0.25">
      <c r="A19" s="383" t="s">
        <v>267</v>
      </c>
      <c r="B19" s="170" t="s">
        <v>305</v>
      </c>
      <c r="C19" s="170"/>
      <c r="D19" s="170"/>
    </row>
    <row r="20" spans="1:4" x14ac:dyDescent="0.25">
      <c r="A20" s="218"/>
      <c r="B20" s="170" t="s">
        <v>303</v>
      </c>
      <c r="C20" s="170"/>
      <c r="D20" s="170"/>
    </row>
    <row r="21" spans="1:4" x14ac:dyDescent="0.25">
      <c r="A21" s="217"/>
      <c r="B21" s="170"/>
      <c r="C21" s="170"/>
      <c r="D21" s="170"/>
    </row>
    <row r="22" spans="1:4" ht="15.6" x14ac:dyDescent="0.3">
      <c r="A22" s="710" t="s">
        <v>515</v>
      </c>
      <c r="B22" s="712"/>
      <c r="C22" s="170"/>
      <c r="D22" s="170"/>
    </row>
    <row r="23" spans="1:4" x14ac:dyDescent="0.25">
      <c r="A23" s="217" t="s">
        <v>728</v>
      </c>
      <c r="B23" s="170"/>
      <c r="C23" s="170"/>
      <c r="D23" s="170"/>
    </row>
    <row r="24" spans="1:4" x14ac:dyDescent="0.25">
      <c r="A24" s="217" t="s">
        <v>710</v>
      </c>
      <c r="B24" s="170"/>
      <c r="C24" s="170"/>
      <c r="D24" s="170"/>
    </row>
    <row r="25" spans="1:4" x14ac:dyDescent="0.25">
      <c r="A25" s="217"/>
      <c r="B25" s="170"/>
      <c r="C25" s="170"/>
      <c r="D25" s="170"/>
    </row>
    <row r="26" spans="1:4" x14ac:dyDescent="0.25">
      <c r="A26" s="217"/>
      <c r="B26" s="170" t="s">
        <v>712</v>
      </c>
    </row>
    <row r="27" spans="1:4" x14ac:dyDescent="0.25">
      <c r="A27" s="217"/>
      <c r="B27" s="685" t="s">
        <v>711</v>
      </c>
    </row>
    <row r="28" spans="1:4" x14ac:dyDescent="0.25">
      <c r="A28" s="217"/>
      <c r="B28" s="170"/>
      <c r="C28" s="170"/>
      <c r="D28" s="170"/>
    </row>
    <row r="29" spans="1:4" ht="15.6" x14ac:dyDescent="0.3">
      <c r="A29" s="713" t="s">
        <v>313</v>
      </c>
      <c r="B29" s="714"/>
      <c r="C29" s="314"/>
      <c r="D29" s="170"/>
    </row>
    <row r="30" spans="1:4" x14ac:dyDescent="0.25">
      <c r="A30" s="326" t="s">
        <v>729</v>
      </c>
      <c r="B30" s="314"/>
      <c r="C30" s="314"/>
      <c r="D30" s="170"/>
    </row>
    <row r="31" spans="1:4" x14ac:dyDescent="0.25">
      <c r="A31" s="326" t="s">
        <v>730</v>
      </c>
      <c r="B31" s="327"/>
      <c r="C31" s="327"/>
      <c r="D31" s="171"/>
    </row>
    <row r="32" spans="1:4" x14ac:dyDescent="0.25">
      <c r="A32" s="326" t="s">
        <v>731</v>
      </c>
      <c r="B32" s="328"/>
      <c r="C32" s="328"/>
      <c r="D32" s="172"/>
    </row>
    <row r="33" spans="1:4" x14ac:dyDescent="0.25">
      <c r="A33" s="326"/>
      <c r="B33" s="328"/>
      <c r="C33" s="328"/>
      <c r="D33" s="172"/>
    </row>
    <row r="34" spans="1:4" ht="45" customHeight="1" x14ac:dyDescent="0.25">
      <c r="A34" s="715" t="s">
        <v>699</v>
      </c>
      <c r="B34" s="715"/>
      <c r="C34" s="709"/>
      <c r="D34" s="172"/>
    </row>
    <row r="35" spans="1:4" ht="15" customHeight="1" x14ac:dyDescent="0.25">
      <c r="A35" s="709"/>
      <c r="B35" s="709"/>
      <c r="C35" s="709"/>
      <c r="D35" s="172"/>
    </row>
    <row r="36" spans="1:4" ht="45" customHeight="1" x14ac:dyDescent="0.25">
      <c r="A36" s="715" t="s">
        <v>700</v>
      </c>
      <c r="B36" s="715"/>
      <c r="C36" s="709"/>
      <c r="D36" s="172"/>
    </row>
    <row r="37" spans="1:4" ht="15" customHeight="1" x14ac:dyDescent="0.25">
      <c r="A37" s="709"/>
      <c r="B37" s="709"/>
      <c r="C37" s="709"/>
      <c r="D37" s="172"/>
    </row>
    <row r="38" spans="1:4" ht="45" customHeight="1" x14ac:dyDescent="0.25">
      <c r="A38" s="715" t="s">
        <v>701</v>
      </c>
      <c r="B38" s="715"/>
      <c r="C38" s="709"/>
      <c r="D38" s="172"/>
    </row>
    <row r="39" spans="1:4" ht="15" customHeight="1" x14ac:dyDescent="0.25">
      <c r="A39" s="709"/>
      <c r="B39" s="709"/>
      <c r="C39" s="709"/>
      <c r="D39" s="172"/>
    </row>
    <row r="40" spans="1:4" ht="30" customHeight="1" x14ac:dyDescent="0.25">
      <c r="A40" s="716" t="s">
        <v>702</v>
      </c>
      <c r="B40" s="716"/>
      <c r="C40" s="709"/>
      <c r="D40" s="172"/>
    </row>
    <row r="41" spans="1:4" x14ac:dyDescent="0.25">
      <c r="A41" s="326"/>
      <c r="B41" s="328"/>
      <c r="C41" s="328"/>
      <c r="D41" s="172"/>
    </row>
    <row r="42" spans="1:4" ht="15.6" x14ac:dyDescent="0.3">
      <c r="A42" s="710" t="s">
        <v>518</v>
      </c>
      <c r="B42" s="711"/>
      <c r="C42" s="170"/>
      <c r="D42" s="170"/>
    </row>
    <row r="43" spans="1:4" x14ac:dyDescent="0.25">
      <c r="A43" s="217" t="s">
        <v>521</v>
      </c>
      <c r="B43" s="170"/>
      <c r="C43" s="170"/>
      <c r="D43" s="170"/>
    </row>
    <row r="44" spans="1:4" x14ac:dyDescent="0.25">
      <c r="A44" s="217" t="s">
        <v>522</v>
      </c>
      <c r="B44" s="170"/>
      <c r="C44" s="170"/>
      <c r="D44" s="170"/>
    </row>
    <row r="45" spans="1:4" x14ac:dyDescent="0.25">
      <c r="A45" s="217" t="s">
        <v>672</v>
      </c>
      <c r="B45" s="172"/>
      <c r="C45" s="172"/>
      <c r="D45" s="172"/>
    </row>
    <row r="46" spans="1:4" x14ac:dyDescent="0.25">
      <c r="A46" s="217"/>
      <c r="B46" s="172"/>
      <c r="C46" s="172"/>
      <c r="D46" s="172"/>
    </row>
    <row r="47" spans="1:4" ht="15.6" x14ac:dyDescent="0.3">
      <c r="A47" s="710" t="s">
        <v>519</v>
      </c>
      <c r="B47" s="711"/>
      <c r="C47" s="170"/>
      <c r="D47" s="170"/>
    </row>
    <row r="48" spans="1:4" x14ac:dyDescent="0.25">
      <c r="A48" s="217" t="s">
        <v>732</v>
      </c>
      <c r="B48" s="170"/>
      <c r="C48" s="170"/>
      <c r="D48" s="170"/>
    </row>
    <row r="49" spans="1:4" x14ac:dyDescent="0.25">
      <c r="A49" s="217" t="s">
        <v>733</v>
      </c>
      <c r="B49" s="170"/>
      <c r="C49" s="170"/>
      <c r="D49" s="170"/>
    </row>
    <row r="50" spans="1:4" x14ac:dyDescent="0.25">
      <c r="A50" s="217" t="s">
        <v>734</v>
      </c>
      <c r="B50" s="170"/>
      <c r="C50" s="170"/>
      <c r="D50" s="170"/>
    </row>
    <row r="51" spans="1:4" x14ac:dyDescent="0.25">
      <c r="A51" s="217" t="s">
        <v>735</v>
      </c>
      <c r="B51" s="170"/>
      <c r="C51" s="170"/>
      <c r="D51" s="170"/>
    </row>
    <row r="52" spans="1:4" x14ac:dyDescent="0.25">
      <c r="A52" s="217"/>
      <c r="B52" s="172"/>
      <c r="C52" s="172"/>
      <c r="D52" s="172"/>
    </row>
    <row r="53" spans="1:4" ht="15.6" x14ac:dyDescent="0.3">
      <c r="A53" s="710" t="s">
        <v>520</v>
      </c>
      <c r="B53" s="711"/>
      <c r="C53" s="170"/>
      <c r="D53" s="170"/>
    </row>
    <row r="54" spans="1:4" x14ac:dyDescent="0.25">
      <c r="A54" s="217" t="s">
        <v>736</v>
      </c>
      <c r="B54" s="170"/>
      <c r="C54" s="170"/>
      <c r="D54" s="170"/>
    </row>
    <row r="55" spans="1:4" x14ac:dyDescent="0.25">
      <c r="A55" s="217" t="s">
        <v>737</v>
      </c>
      <c r="B55" s="170"/>
      <c r="C55" s="170"/>
      <c r="D55" s="170"/>
    </row>
    <row r="56" spans="1:4" x14ac:dyDescent="0.25">
      <c r="A56" s="170" t="s">
        <v>738</v>
      </c>
      <c r="B56" s="171"/>
      <c r="C56" s="171"/>
      <c r="D56" s="171"/>
    </row>
    <row r="57" spans="1:4" x14ac:dyDescent="0.25">
      <c r="A57" s="170" t="s">
        <v>739</v>
      </c>
      <c r="B57" s="171"/>
      <c r="C57" s="171"/>
      <c r="D57" s="171"/>
    </row>
    <row r="58" spans="1:4" x14ac:dyDescent="0.25">
      <c r="A58" s="170" t="s">
        <v>740</v>
      </c>
      <c r="B58" s="171"/>
      <c r="C58" s="171"/>
      <c r="D58" s="171"/>
    </row>
    <row r="59" spans="1:4" x14ac:dyDescent="0.25">
      <c r="A59" s="217" t="s">
        <v>741</v>
      </c>
      <c r="B59" s="171"/>
      <c r="C59" s="171"/>
      <c r="D59" s="171"/>
    </row>
    <row r="60" spans="1:4" x14ac:dyDescent="0.25">
      <c r="A60" s="217"/>
      <c r="B60" s="172"/>
      <c r="C60" s="172"/>
      <c r="D60" s="172"/>
    </row>
    <row r="61" spans="1:4" ht="15.6" x14ac:dyDescent="0.3">
      <c r="A61" s="710" t="s">
        <v>91</v>
      </c>
      <c r="B61" s="711"/>
      <c r="C61" s="170"/>
      <c r="D61" s="170"/>
    </row>
    <row r="62" spans="1:4" x14ac:dyDescent="0.25">
      <c r="A62" s="217" t="s">
        <v>309</v>
      </c>
      <c r="B62" s="171"/>
      <c r="C62" s="171"/>
      <c r="D62" s="171"/>
    </row>
    <row r="63" spans="1:4" x14ac:dyDescent="0.25">
      <c r="A63" s="217" t="s">
        <v>523</v>
      </c>
      <c r="B63" s="170"/>
      <c r="C63" s="170"/>
      <c r="D63" s="170"/>
    </row>
    <row r="64" spans="1:4" x14ac:dyDescent="0.25">
      <c r="A64" s="217"/>
      <c r="B64" s="170"/>
      <c r="C64" s="170"/>
      <c r="D64" s="170"/>
    </row>
    <row r="65" spans="1:4" ht="15.6" x14ac:dyDescent="0.3">
      <c r="A65" s="710" t="s">
        <v>324</v>
      </c>
      <c r="B65" s="711"/>
      <c r="C65" s="170"/>
      <c r="D65" s="170"/>
    </row>
    <row r="66" spans="1:4" x14ac:dyDescent="0.25">
      <c r="A66" s="217" t="s">
        <v>742</v>
      </c>
      <c r="B66" s="170"/>
      <c r="C66" s="170"/>
      <c r="D66" s="170"/>
    </row>
    <row r="67" spans="1:4" x14ac:dyDescent="0.25">
      <c r="A67" s="217" t="s">
        <v>743</v>
      </c>
      <c r="B67" s="170"/>
      <c r="C67" s="170"/>
      <c r="D67" s="170"/>
    </row>
    <row r="68" spans="1:4" x14ac:dyDescent="0.25">
      <c r="A68" s="217" t="s">
        <v>744</v>
      </c>
      <c r="B68" s="170"/>
      <c r="C68" s="170"/>
      <c r="D68" s="170"/>
    </row>
    <row r="69" spans="1:4" x14ac:dyDescent="0.25">
      <c r="A69" s="312"/>
      <c r="B69" s="170"/>
      <c r="C69" s="170"/>
      <c r="D69" s="170"/>
    </row>
    <row r="70" spans="1:4" ht="15.6" x14ac:dyDescent="0.3">
      <c r="A70" s="710" t="s">
        <v>203</v>
      </c>
      <c r="B70" s="711"/>
      <c r="C70" s="170"/>
      <c r="D70" s="170"/>
    </row>
    <row r="71" spans="1:4" x14ac:dyDescent="0.25">
      <c r="A71" s="217" t="s">
        <v>745</v>
      </c>
      <c r="B71" s="170"/>
      <c r="C71" s="170"/>
      <c r="D71" s="170"/>
    </row>
    <row r="72" spans="1:4" x14ac:dyDescent="0.25">
      <c r="A72" s="217" t="s">
        <v>746</v>
      </c>
      <c r="B72" s="170"/>
      <c r="C72" s="170"/>
      <c r="D72" s="170"/>
    </row>
    <row r="73" spans="1:4" x14ac:dyDescent="0.25">
      <c r="A73" s="217" t="s">
        <v>747</v>
      </c>
      <c r="B73" s="170"/>
      <c r="C73" s="170"/>
      <c r="D73" s="170"/>
    </row>
    <row r="74" spans="1:4" x14ac:dyDescent="0.25">
      <c r="A74" s="217"/>
      <c r="B74" s="170"/>
      <c r="C74" s="170"/>
      <c r="D74" s="170"/>
    </row>
    <row r="75" spans="1:4" x14ac:dyDescent="0.25">
      <c r="A75" s="217" t="s">
        <v>748</v>
      </c>
      <c r="B75" s="170"/>
      <c r="C75" s="170"/>
      <c r="D75" s="170"/>
    </row>
    <row r="76" spans="1:4" x14ac:dyDescent="0.25">
      <c r="A76" s="217" t="s">
        <v>749</v>
      </c>
      <c r="B76" s="170"/>
      <c r="C76" s="170"/>
      <c r="D76" s="170"/>
    </row>
    <row r="77" spans="1:4" x14ac:dyDescent="0.25">
      <c r="A77" s="217" t="s">
        <v>750</v>
      </c>
      <c r="B77" s="170"/>
      <c r="C77" s="170"/>
      <c r="D77" s="170"/>
    </row>
    <row r="78" spans="1:4" x14ac:dyDescent="0.25">
      <c r="A78" s="217"/>
      <c r="B78" s="172"/>
      <c r="C78" s="172"/>
      <c r="D78" s="172"/>
    </row>
    <row r="79" spans="1:4" ht="15.6" x14ac:dyDescent="0.3">
      <c r="A79" s="717" t="s">
        <v>204</v>
      </c>
      <c r="B79" s="718"/>
      <c r="C79" s="170"/>
      <c r="D79" s="170"/>
    </row>
    <row r="80" spans="1:4" x14ac:dyDescent="0.25">
      <c r="A80" s="24" t="s">
        <v>751</v>
      </c>
      <c r="C80" s="170"/>
      <c r="D80" s="170"/>
    </row>
    <row r="81" spans="1:4" x14ac:dyDescent="0.25">
      <c r="C81" s="170"/>
      <c r="D81" s="314"/>
    </row>
    <row r="82" spans="1:4" x14ac:dyDescent="0.25">
      <c r="A82" t="s">
        <v>752</v>
      </c>
      <c r="C82" s="170"/>
      <c r="D82" s="314"/>
    </row>
    <row r="83" spans="1:4" x14ac:dyDescent="0.25">
      <c r="A83" t="s">
        <v>753</v>
      </c>
      <c r="C83" s="170"/>
      <c r="D83" s="314"/>
    </row>
    <row r="84" spans="1:4" x14ac:dyDescent="0.25">
      <c r="A84" t="s">
        <v>754</v>
      </c>
      <c r="C84" s="170"/>
      <c r="D84" s="314"/>
    </row>
    <row r="85" spans="1:4" x14ac:dyDescent="0.25">
      <c r="A85" t="s">
        <v>755</v>
      </c>
      <c r="C85" s="170"/>
      <c r="D85" s="314"/>
    </row>
    <row r="86" spans="1:4" x14ac:dyDescent="0.25">
      <c r="C86" s="170"/>
      <c r="D86" s="314"/>
    </row>
    <row r="87" spans="1:4" x14ac:dyDescent="0.25">
      <c r="A87" t="s">
        <v>525</v>
      </c>
      <c r="C87" s="172"/>
      <c r="D87" s="313"/>
    </row>
    <row r="88" spans="1:4" x14ac:dyDescent="0.25">
      <c r="A88" t="s">
        <v>526</v>
      </c>
      <c r="C88" s="170"/>
      <c r="D88" s="170"/>
    </row>
    <row r="89" spans="1:4" x14ac:dyDescent="0.25">
      <c r="A89" t="s">
        <v>527</v>
      </c>
      <c r="C89" s="170"/>
      <c r="D89" s="170"/>
    </row>
    <row r="90" spans="1:4" x14ac:dyDescent="0.25">
      <c r="A90" s="217"/>
      <c r="B90" s="172"/>
      <c r="C90" s="170"/>
      <c r="D90" s="170"/>
    </row>
    <row r="91" spans="1:4" ht="15.6" x14ac:dyDescent="0.3">
      <c r="A91" s="710" t="s">
        <v>568</v>
      </c>
      <c r="B91" s="711"/>
      <c r="C91" s="170"/>
      <c r="D91" s="170"/>
    </row>
    <row r="92" spans="1:4" x14ac:dyDescent="0.25">
      <c r="A92" s="170" t="s">
        <v>658</v>
      </c>
      <c r="B92" s="250"/>
      <c r="C92" s="170"/>
      <c r="D92" s="170"/>
    </row>
    <row r="93" spans="1:4" x14ac:dyDescent="0.25">
      <c r="A93" s="217"/>
      <c r="B93" s="170"/>
      <c r="C93" s="170"/>
      <c r="D93" s="170"/>
    </row>
    <row r="94" spans="1:4" ht="15.6" x14ac:dyDescent="0.3">
      <c r="A94" s="710" t="s">
        <v>569</v>
      </c>
      <c r="B94" s="711"/>
      <c r="C94" s="170"/>
      <c r="D94" s="170"/>
    </row>
    <row r="95" spans="1:4" x14ac:dyDescent="0.25">
      <c r="A95" s="24" t="s">
        <v>659</v>
      </c>
      <c r="B95" s="170"/>
      <c r="C95" s="170"/>
      <c r="D95" s="170"/>
    </row>
    <row r="96" spans="1:4" x14ac:dyDescent="0.25">
      <c r="A96" s="24" t="s">
        <v>539</v>
      </c>
      <c r="B96" s="170"/>
      <c r="C96" s="170"/>
      <c r="D96" s="170"/>
    </row>
    <row r="97" spans="1:4" x14ac:dyDescent="0.25">
      <c r="A97" s="217" t="s">
        <v>756</v>
      </c>
      <c r="B97" s="170"/>
      <c r="C97" s="170"/>
      <c r="D97" s="170"/>
    </row>
    <row r="98" spans="1:4" x14ac:dyDescent="0.25">
      <c r="A98" s="217" t="s">
        <v>757</v>
      </c>
      <c r="B98" s="170"/>
      <c r="C98" s="170"/>
      <c r="D98" s="170"/>
    </row>
    <row r="99" spans="1:4" x14ac:dyDescent="0.25">
      <c r="A99" s="217"/>
      <c r="B99" s="170"/>
      <c r="C99" s="170"/>
      <c r="D99" s="170"/>
    </row>
    <row r="100" spans="1:4" ht="15.6" x14ac:dyDescent="0.3">
      <c r="A100" s="710" t="s">
        <v>570</v>
      </c>
      <c r="B100" s="711"/>
      <c r="C100" s="172"/>
      <c r="D100" s="172"/>
    </row>
    <row r="101" spans="1:4" x14ac:dyDescent="0.25">
      <c r="A101" s="217" t="s">
        <v>571</v>
      </c>
      <c r="B101" s="170"/>
      <c r="C101" s="172"/>
      <c r="D101" s="172"/>
    </row>
    <row r="102" spans="1:4" x14ac:dyDescent="0.25">
      <c r="A102" s="217" t="s">
        <v>758</v>
      </c>
      <c r="B102" s="170"/>
      <c r="C102" s="170"/>
      <c r="D102" s="170"/>
    </row>
    <row r="103" spans="1:4" x14ac:dyDescent="0.25">
      <c r="A103" s="217" t="s">
        <v>759</v>
      </c>
      <c r="B103" s="171"/>
      <c r="C103" s="170"/>
      <c r="D103" s="170"/>
    </row>
    <row r="104" spans="1:4" x14ac:dyDescent="0.25">
      <c r="A104" s="217" t="s">
        <v>760</v>
      </c>
      <c r="B104" s="172"/>
      <c r="C104" s="170"/>
      <c r="D104" s="170"/>
    </row>
    <row r="105" spans="1:4" x14ac:dyDescent="0.25">
      <c r="A105" s="217"/>
      <c r="B105" s="170"/>
      <c r="C105" s="170"/>
      <c r="D105" s="170"/>
    </row>
    <row r="106" spans="1:4" ht="15.6" x14ac:dyDescent="0.3">
      <c r="A106" s="710" t="s">
        <v>205</v>
      </c>
      <c r="B106" s="711"/>
      <c r="C106" s="170"/>
      <c r="D106" s="170"/>
    </row>
    <row r="107" spans="1:4" x14ac:dyDescent="0.25">
      <c r="A107" s="24" t="s">
        <v>572</v>
      </c>
      <c r="B107" s="172"/>
      <c r="C107" s="170"/>
      <c r="D107" s="170"/>
    </row>
    <row r="108" spans="1:4" x14ac:dyDescent="0.25">
      <c r="A108" s="24" t="s">
        <v>530</v>
      </c>
      <c r="B108" s="172"/>
      <c r="C108" s="170"/>
      <c r="D108" s="170"/>
    </row>
    <row r="109" spans="1:4" x14ac:dyDescent="0.25">
      <c r="A109" s="217" t="s">
        <v>304</v>
      </c>
      <c r="B109" s="170"/>
      <c r="C109" s="170"/>
      <c r="D109" s="170"/>
    </row>
    <row r="110" spans="1:4" x14ac:dyDescent="0.25">
      <c r="A110" s="217"/>
      <c r="B110" s="170"/>
      <c r="C110" s="170"/>
      <c r="D110" s="170"/>
    </row>
    <row r="111" spans="1:4" ht="15.6" x14ac:dyDescent="0.3">
      <c r="A111" s="710" t="s">
        <v>206</v>
      </c>
      <c r="B111" s="711"/>
      <c r="C111" s="170"/>
      <c r="D111" s="170"/>
    </row>
    <row r="112" spans="1:4" x14ac:dyDescent="0.25">
      <c r="A112" s="217" t="s">
        <v>573</v>
      </c>
      <c r="B112" s="170"/>
      <c r="C112" s="170"/>
      <c r="D112" s="170"/>
    </row>
    <row r="113" spans="1:4" x14ac:dyDescent="0.25">
      <c r="A113" s="217" t="s">
        <v>761</v>
      </c>
      <c r="B113" s="172"/>
      <c r="C113" s="170"/>
      <c r="D113" s="170"/>
    </row>
    <row r="114" spans="1:4" x14ac:dyDescent="0.25">
      <c r="A114" s="217"/>
      <c r="B114" s="170"/>
      <c r="C114" s="170"/>
      <c r="D114" s="170"/>
    </row>
    <row r="115" spans="1:4" ht="15.6" x14ac:dyDescent="0.3">
      <c r="A115" s="710" t="s">
        <v>207</v>
      </c>
      <c r="B115" s="711"/>
      <c r="C115" s="171"/>
      <c r="D115" s="171"/>
    </row>
    <row r="116" spans="1:4" x14ac:dyDescent="0.25">
      <c r="A116" s="217" t="s">
        <v>574</v>
      </c>
      <c r="B116" s="171"/>
      <c r="C116" s="172"/>
      <c r="D116" s="172"/>
    </row>
    <row r="117" spans="1:4" x14ac:dyDescent="0.25">
      <c r="A117" s="217" t="s">
        <v>302</v>
      </c>
      <c r="B117" s="172"/>
      <c r="C117" s="170"/>
      <c r="D117" s="170"/>
    </row>
    <row r="118" spans="1:4" x14ac:dyDescent="0.25">
      <c r="A118" s="217"/>
      <c r="B118" s="170"/>
      <c r="C118" s="170"/>
      <c r="D118" s="170"/>
    </row>
    <row r="119" spans="1:4" ht="15.6" x14ac:dyDescent="0.3">
      <c r="A119" s="710" t="s">
        <v>600</v>
      </c>
      <c r="B119" s="711"/>
      <c r="C119" s="170"/>
      <c r="D119" s="170"/>
    </row>
    <row r="120" spans="1:4" x14ac:dyDescent="0.25">
      <c r="A120" s="217" t="s">
        <v>762</v>
      </c>
      <c r="B120" s="170"/>
      <c r="C120" s="170"/>
      <c r="D120" s="170"/>
    </row>
    <row r="121" spans="1:4" x14ac:dyDescent="0.25">
      <c r="A121" s="217" t="s">
        <v>763</v>
      </c>
      <c r="B121" s="171"/>
      <c r="C121" s="170"/>
      <c r="D121" s="170"/>
    </row>
    <row r="122" spans="1:4" x14ac:dyDescent="0.25">
      <c r="A122" s="217" t="s">
        <v>764</v>
      </c>
      <c r="B122" s="170"/>
      <c r="C122" s="172"/>
      <c r="D122" s="172"/>
    </row>
    <row r="123" spans="1:4" x14ac:dyDescent="0.25">
      <c r="A123" s="217" t="s">
        <v>765</v>
      </c>
      <c r="B123" s="170"/>
      <c r="C123" s="170"/>
      <c r="D123" s="170"/>
    </row>
    <row r="124" spans="1:4" x14ac:dyDescent="0.25">
      <c r="A124" s="217" t="s">
        <v>766</v>
      </c>
      <c r="B124" s="171"/>
      <c r="C124" s="170"/>
      <c r="D124" s="170"/>
    </row>
    <row r="125" spans="1:4" x14ac:dyDescent="0.25">
      <c r="A125" s="217"/>
      <c r="B125" s="170"/>
      <c r="C125" s="171"/>
      <c r="D125" s="171"/>
    </row>
    <row r="126" spans="1:4" ht="15.6" x14ac:dyDescent="0.3">
      <c r="A126" s="710" t="s">
        <v>601</v>
      </c>
      <c r="B126" s="712"/>
      <c r="C126" s="172"/>
      <c r="D126" s="172"/>
    </row>
    <row r="127" spans="1:4" x14ac:dyDescent="0.25">
      <c r="A127" s="217" t="s">
        <v>767</v>
      </c>
      <c r="B127" s="170"/>
      <c r="C127" s="170"/>
      <c r="D127" s="170"/>
    </row>
    <row r="128" spans="1:4" x14ac:dyDescent="0.25">
      <c r="A128" s="217" t="s">
        <v>768</v>
      </c>
      <c r="B128" s="171"/>
      <c r="C128" s="170"/>
      <c r="D128" s="170"/>
    </row>
    <row r="129" spans="1:4" x14ac:dyDescent="0.25">
      <c r="A129" s="217" t="s">
        <v>769</v>
      </c>
      <c r="B129" s="172"/>
      <c r="C129" s="171"/>
      <c r="D129" s="171"/>
    </row>
    <row r="130" spans="1:4" x14ac:dyDescent="0.25">
      <c r="A130" s="217"/>
      <c r="B130" s="170"/>
      <c r="C130" s="172"/>
      <c r="D130" s="172"/>
    </row>
    <row r="131" spans="1:4" ht="15.6" x14ac:dyDescent="0.3">
      <c r="A131" s="710" t="s">
        <v>314</v>
      </c>
      <c r="B131" s="711"/>
      <c r="C131" s="171"/>
      <c r="D131" s="171"/>
    </row>
    <row r="132" spans="1:4" x14ac:dyDescent="0.25">
      <c r="A132" s="217" t="s">
        <v>770</v>
      </c>
      <c r="B132" s="170"/>
      <c r="C132" s="172"/>
      <c r="D132" s="172"/>
    </row>
    <row r="133" spans="1:4" x14ac:dyDescent="0.25">
      <c r="A133" s="217" t="s">
        <v>771</v>
      </c>
      <c r="B133" s="170"/>
      <c r="C133" s="170"/>
      <c r="D133" s="170"/>
    </row>
    <row r="134" spans="1:4" x14ac:dyDescent="0.25">
      <c r="A134" s="217" t="s">
        <v>772</v>
      </c>
      <c r="B134" s="171"/>
      <c r="C134" s="170"/>
      <c r="D134" s="170"/>
    </row>
    <row r="135" spans="1:4" x14ac:dyDescent="0.25">
      <c r="A135" s="217"/>
      <c r="B135" s="171"/>
      <c r="C135" s="171"/>
      <c r="D135" s="171"/>
    </row>
    <row r="136" spans="1:4" ht="15.6" x14ac:dyDescent="0.3">
      <c r="A136" s="710" t="s">
        <v>315</v>
      </c>
      <c r="B136" s="711"/>
      <c r="C136" s="171"/>
      <c r="D136" s="171"/>
    </row>
    <row r="137" spans="1:4" x14ac:dyDescent="0.25">
      <c r="A137" s="217" t="s">
        <v>773</v>
      </c>
      <c r="B137" s="170"/>
      <c r="C137" s="170"/>
      <c r="D137" s="170"/>
    </row>
    <row r="138" spans="1:4" x14ac:dyDescent="0.25">
      <c r="A138" s="217" t="s">
        <v>774</v>
      </c>
      <c r="B138" s="170"/>
      <c r="C138" s="170"/>
      <c r="D138" s="170"/>
    </row>
    <row r="139" spans="1:4" x14ac:dyDescent="0.25">
      <c r="A139" s="217"/>
      <c r="B139" s="171"/>
      <c r="C139" s="170"/>
      <c r="D139" s="170"/>
    </row>
    <row r="140" spans="1:4" ht="15.6" x14ac:dyDescent="0.3">
      <c r="A140" s="710" t="s">
        <v>316</v>
      </c>
      <c r="B140" s="711"/>
      <c r="C140" s="171"/>
      <c r="D140" s="171"/>
    </row>
    <row r="141" spans="1:4" x14ac:dyDescent="0.25">
      <c r="A141" s="217" t="s">
        <v>532</v>
      </c>
      <c r="B141" s="171"/>
      <c r="C141" s="170"/>
      <c r="D141" s="170"/>
    </row>
    <row r="142" spans="1:4" x14ac:dyDescent="0.25">
      <c r="A142" s="217" t="s">
        <v>317</v>
      </c>
      <c r="B142" s="172"/>
      <c r="C142" s="170"/>
      <c r="D142" s="170"/>
    </row>
    <row r="143" spans="1:4" x14ac:dyDescent="0.25">
      <c r="A143" s="217"/>
      <c r="B143" s="171"/>
      <c r="C143" s="170"/>
      <c r="D143" s="170"/>
    </row>
    <row r="144" spans="1:4" ht="15.6" x14ac:dyDescent="0.3">
      <c r="A144" s="710" t="s">
        <v>531</v>
      </c>
      <c r="B144" s="711"/>
      <c r="C144" s="171"/>
      <c r="D144" s="171"/>
    </row>
    <row r="145" spans="1:4" x14ac:dyDescent="0.25">
      <c r="A145" s="217" t="s">
        <v>533</v>
      </c>
      <c r="B145" s="172"/>
      <c r="C145" s="170"/>
      <c r="D145" s="170"/>
    </row>
    <row r="146" spans="1:4" x14ac:dyDescent="0.25">
      <c r="A146" s="217" t="s">
        <v>708</v>
      </c>
      <c r="B146" s="172"/>
      <c r="C146" s="170"/>
      <c r="D146" s="170"/>
    </row>
    <row r="147" spans="1:4" x14ac:dyDescent="0.25">
      <c r="A147" s="217" t="s">
        <v>709</v>
      </c>
      <c r="B147" s="172"/>
      <c r="C147" s="170"/>
      <c r="D147" s="170"/>
    </row>
    <row r="148" spans="1:4" x14ac:dyDescent="0.25">
      <c r="A148" s="217"/>
      <c r="B148" s="171"/>
      <c r="C148" s="171"/>
      <c r="D148" s="171"/>
    </row>
    <row r="149" spans="1:4" ht="15.6" x14ac:dyDescent="0.3">
      <c r="A149" s="710" t="s">
        <v>318</v>
      </c>
      <c r="B149" s="711"/>
      <c r="C149" s="170"/>
      <c r="D149" s="170"/>
    </row>
    <row r="150" spans="1:4" x14ac:dyDescent="0.25">
      <c r="A150" s="217" t="s">
        <v>534</v>
      </c>
      <c r="B150" s="172"/>
      <c r="C150" s="170"/>
      <c r="D150" s="170"/>
    </row>
    <row r="151" spans="1:4" x14ac:dyDescent="0.25">
      <c r="A151" s="217"/>
      <c r="B151" s="172"/>
      <c r="C151" s="170"/>
      <c r="D151" s="170"/>
    </row>
    <row r="152" spans="1:4" ht="15.6" x14ac:dyDescent="0.3">
      <c r="A152" s="710" t="s">
        <v>319</v>
      </c>
      <c r="B152" s="711"/>
      <c r="C152" s="171"/>
      <c r="D152" s="171"/>
    </row>
    <row r="153" spans="1:4" x14ac:dyDescent="0.25">
      <c r="A153" s="217" t="s">
        <v>535</v>
      </c>
      <c r="B153" s="171"/>
      <c r="C153" s="172"/>
      <c r="D153" s="172"/>
    </row>
    <row r="154" spans="1:4" x14ac:dyDescent="0.25">
      <c r="A154" s="217" t="s">
        <v>320</v>
      </c>
      <c r="B154" s="172"/>
      <c r="C154" s="171"/>
      <c r="D154" s="171"/>
    </row>
    <row r="155" spans="1:4" x14ac:dyDescent="0.25">
      <c r="A155" s="217"/>
      <c r="B155" s="172"/>
      <c r="C155" s="170"/>
      <c r="D155" s="170"/>
    </row>
    <row r="156" spans="1:4" ht="15.6" x14ac:dyDescent="0.3">
      <c r="A156" s="710" t="s">
        <v>321</v>
      </c>
      <c r="B156" s="711"/>
      <c r="C156" s="171"/>
      <c r="D156" s="171"/>
    </row>
    <row r="157" spans="1:4" x14ac:dyDescent="0.25">
      <c r="A157" s="217" t="s">
        <v>775</v>
      </c>
      <c r="B157" s="172"/>
      <c r="C157" s="172"/>
      <c r="D157" s="172"/>
    </row>
    <row r="158" spans="1:4" x14ac:dyDescent="0.25">
      <c r="A158" s="170"/>
      <c r="B158" s="170"/>
      <c r="C158" s="170"/>
      <c r="D158" s="170"/>
    </row>
  </sheetData>
  <sheetProtection algorithmName="SHA-512" hashValue="fAI+hrXb+UqvT1LZz0wGDSpcvEhq15UV0bf55896uaEEn1cuqmqL/l9WjHyIfK3RovfEcatsDIvIN34kWY11gQ==" saltValue="zy1rM5r+swmh0c1W1EbceA==" spinCount="100000" sheet="1" objects="1" scenarios="1"/>
  <mergeCells count="29">
    <mergeCell ref="A111:B111"/>
    <mergeCell ref="A79:B79"/>
    <mergeCell ref="A91:B91"/>
    <mergeCell ref="A94:B94"/>
    <mergeCell ref="A100:B100"/>
    <mergeCell ref="A106:B106"/>
    <mergeCell ref="A47:B47"/>
    <mergeCell ref="A53:B53"/>
    <mergeCell ref="A61:B61"/>
    <mergeCell ref="A65:B65"/>
    <mergeCell ref="A70:B70"/>
    <mergeCell ref="A5:B5"/>
    <mergeCell ref="A22:B22"/>
    <mergeCell ref="A29:B29"/>
    <mergeCell ref="A42:B42"/>
    <mergeCell ref="A34:B34"/>
    <mergeCell ref="A36:B36"/>
    <mergeCell ref="A38:B38"/>
    <mergeCell ref="A40:B40"/>
    <mergeCell ref="A115:B115"/>
    <mergeCell ref="A119:B119"/>
    <mergeCell ref="A126:B126"/>
    <mergeCell ref="A131:B131"/>
    <mergeCell ref="A136:B136"/>
    <mergeCell ref="A140:B140"/>
    <mergeCell ref="A144:B144"/>
    <mergeCell ref="A149:B149"/>
    <mergeCell ref="A152:B152"/>
    <mergeCell ref="A156:B156"/>
  </mergeCells>
  <hyperlinks>
    <hyperlink ref="B27" r:id="rId1" xr:uid="{00000000-0004-0000-0000-000000000000}"/>
  </hyperlinks>
  <printOptions horizontalCentered="1"/>
  <pageMargins left="0.5" right="0.5" top="0.75" bottom="0.5" header="0.3" footer="0.3"/>
  <pageSetup scale="94" fitToHeight="0" orientation="portrait" r:id="rId2"/>
  <rowBreaks count="3" manualBreakCount="3">
    <brk id="41" max="1" man="1"/>
    <brk id="86" max="1" man="1"/>
    <brk id="130"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N50"/>
  <sheetViews>
    <sheetView showGridLines="0" zoomScaleNormal="100" workbookViewId="0"/>
  </sheetViews>
  <sheetFormatPr defaultColWidth="8.90625" defaultRowHeight="15" zeroHeight="1" x14ac:dyDescent="0.25"/>
  <cols>
    <col min="1" max="1" width="6" style="4" customWidth="1"/>
    <col min="2" max="2" width="30.36328125" style="4" customWidth="1"/>
    <col min="3" max="3" width="8.6328125" style="4" customWidth="1"/>
    <col min="4" max="4" width="10.453125" style="4" customWidth="1"/>
    <col min="5" max="5" width="11.90625" style="4" customWidth="1"/>
    <col min="6" max="6" width="10.453125" style="4" customWidth="1"/>
    <col min="7" max="7" width="11.453125" style="4" customWidth="1"/>
    <col min="8" max="11" width="10.453125" style="4" customWidth="1"/>
    <col min="12" max="12" width="8.90625" style="4" customWidth="1"/>
    <col min="13" max="13" width="8.90625" style="4" hidden="1" customWidth="1"/>
    <col min="14" max="14" width="8.90625" style="4" customWidth="1"/>
    <col min="15" max="16384" width="8.90625" style="4"/>
  </cols>
  <sheetData>
    <row r="1" spans="1:14" ht="15" customHeight="1" x14ac:dyDescent="0.3">
      <c r="A1" s="41" t="s">
        <v>649</v>
      </c>
      <c r="B1" s="5"/>
      <c r="C1" s="5"/>
      <c r="D1" s="5"/>
      <c r="E1" s="5"/>
      <c r="F1" s="5"/>
      <c r="G1" s="5"/>
      <c r="H1" s="5"/>
    </row>
    <row r="2" spans="1:14" ht="13.2" customHeight="1" x14ac:dyDescent="0.25">
      <c r="A2" s="1" t="s">
        <v>612</v>
      </c>
      <c r="B2" s="5"/>
      <c r="C2" s="5"/>
      <c r="D2" s="5"/>
      <c r="E2" s="5"/>
      <c r="F2" s="5"/>
      <c r="G2" s="5"/>
      <c r="I2" s="45" t="s">
        <v>554</v>
      </c>
      <c r="J2" s="50"/>
      <c r="K2" s="50"/>
      <c r="L2" s="51"/>
    </row>
    <row r="3" spans="1:14" ht="13.2" customHeight="1" x14ac:dyDescent="0.25">
      <c r="A3" s="1" t="s">
        <v>716</v>
      </c>
      <c r="B3" s="5"/>
      <c r="C3" s="5"/>
      <c r="D3" s="395"/>
      <c r="E3" s="395"/>
      <c r="F3" s="395"/>
      <c r="I3" s="112">
        <f>+'Sch A'!$A$6</f>
        <v>0</v>
      </c>
      <c r="J3" s="39"/>
      <c r="K3" s="39"/>
      <c r="L3" s="167"/>
    </row>
    <row r="4" spans="1:14" ht="13.2" customHeight="1" x14ac:dyDescent="0.25">
      <c r="A4" s="2"/>
      <c r="B4" s="2"/>
      <c r="C4" s="2"/>
      <c r="D4" s="395"/>
      <c r="E4" s="395"/>
      <c r="F4" s="395"/>
      <c r="I4" s="46" t="s">
        <v>96</v>
      </c>
      <c r="J4" s="52"/>
      <c r="K4" s="52"/>
      <c r="L4" s="53"/>
    </row>
    <row r="5" spans="1:14" ht="13.2" customHeight="1" x14ac:dyDescent="0.25">
      <c r="D5" s="395"/>
      <c r="E5" s="395"/>
      <c r="F5" s="395"/>
      <c r="I5" s="47" t="s">
        <v>97</v>
      </c>
      <c r="J5" s="113">
        <f>+'Sch A'!$G$12</f>
        <v>0</v>
      </c>
      <c r="K5" s="47" t="s">
        <v>98</v>
      </c>
      <c r="L5" s="113">
        <f>+'Sch A'!$I$12</f>
        <v>0</v>
      </c>
    </row>
    <row r="6" spans="1:14" ht="13.2" customHeight="1" x14ac:dyDescent="0.3">
      <c r="A6" s="3"/>
      <c r="D6" s="98"/>
      <c r="E6" s="99"/>
      <c r="F6" s="410"/>
      <c r="G6" s="410"/>
      <c r="H6" s="410"/>
      <c r="I6" s="3"/>
      <c r="K6" s="410"/>
    </row>
    <row r="7" spans="1:14" ht="15" customHeight="1" x14ac:dyDescent="0.25">
      <c r="A7" s="752" t="s">
        <v>209</v>
      </c>
      <c r="B7" s="753"/>
      <c r="C7" s="753"/>
      <c r="D7" s="753"/>
      <c r="E7" s="753"/>
      <c r="F7" s="753"/>
      <c r="G7" s="753"/>
      <c r="H7" s="753"/>
      <c r="I7" s="753"/>
      <c r="J7" s="753"/>
      <c r="K7" s="753"/>
      <c r="L7" s="754"/>
    </row>
    <row r="8" spans="1:14" s="1" customFormat="1" ht="45.75" customHeight="1" x14ac:dyDescent="0.25">
      <c r="A8" s="411" t="s">
        <v>200</v>
      </c>
      <c r="B8" s="412" t="s">
        <v>260</v>
      </c>
      <c r="C8" s="413" t="s">
        <v>592</v>
      </c>
      <c r="D8" s="414" t="s">
        <v>141</v>
      </c>
      <c r="E8" s="269" t="s">
        <v>18</v>
      </c>
      <c r="F8" s="270" t="s">
        <v>607</v>
      </c>
      <c r="G8" s="271" t="s">
        <v>510</v>
      </c>
      <c r="H8" s="272" t="s">
        <v>401</v>
      </c>
      <c r="I8" s="269" t="s">
        <v>704</v>
      </c>
      <c r="J8" s="269" t="s">
        <v>403</v>
      </c>
      <c r="K8" s="269" t="s">
        <v>404</v>
      </c>
      <c r="L8" s="269" t="s">
        <v>135</v>
      </c>
    </row>
    <row r="9" spans="1:14" ht="30" x14ac:dyDescent="0.25">
      <c r="A9" s="415" t="s">
        <v>261</v>
      </c>
      <c r="B9" s="416" t="s">
        <v>405</v>
      </c>
      <c r="C9" s="416"/>
      <c r="D9" s="581">
        <f>SUM(E9:L9)</f>
        <v>0</v>
      </c>
      <c r="E9" s="582"/>
      <c r="F9" s="582"/>
      <c r="G9" s="582"/>
      <c r="H9" s="582"/>
      <c r="I9" s="582"/>
      <c r="J9" s="582"/>
      <c r="K9" s="582"/>
      <c r="L9" s="582"/>
      <c r="N9" s="332"/>
    </row>
    <row r="10" spans="1:14" x14ac:dyDescent="0.25">
      <c r="A10" s="417"/>
      <c r="B10" s="418"/>
      <c r="C10" s="418">
        <v>1</v>
      </c>
      <c r="D10" s="583" t="e">
        <f>SUM(E10:L10)</f>
        <v>#DIV/0!</v>
      </c>
      <c r="E10" s="584" t="e">
        <f>ROUND(+E9/$D$9,4)</f>
        <v>#DIV/0!</v>
      </c>
      <c r="F10" s="584" t="e">
        <f t="shared" ref="F10:K10" si="0">ROUND(+F9/$D$9,4)</f>
        <v>#DIV/0!</v>
      </c>
      <c r="G10" s="584" t="e">
        <f t="shared" si="0"/>
        <v>#DIV/0!</v>
      </c>
      <c r="H10" s="584" t="e">
        <f t="shared" si="0"/>
        <v>#DIV/0!</v>
      </c>
      <c r="I10" s="584" t="e">
        <f t="shared" si="0"/>
        <v>#DIV/0!</v>
      </c>
      <c r="J10" s="584" t="e">
        <f t="shared" si="0"/>
        <v>#DIV/0!</v>
      </c>
      <c r="K10" s="584" t="e">
        <f t="shared" si="0"/>
        <v>#DIV/0!</v>
      </c>
      <c r="L10" s="584" t="e">
        <f t="shared" ref="L10" si="1">ROUND(+L9/$D$9,4)</f>
        <v>#DIV/0!</v>
      </c>
      <c r="M10" s="4" t="s">
        <v>594</v>
      </c>
      <c r="N10" s="332"/>
    </row>
    <row r="11" spans="1:14" ht="30" customHeight="1" x14ac:dyDescent="0.25">
      <c r="A11" s="415" t="s">
        <v>262</v>
      </c>
      <c r="B11" s="416" t="s">
        <v>263</v>
      </c>
      <c r="C11" s="416"/>
      <c r="D11" s="581">
        <f>SUM(E11:L11)</f>
        <v>0</v>
      </c>
      <c r="E11" s="582"/>
      <c r="F11" s="582"/>
      <c r="G11" s="582"/>
      <c r="H11" s="582"/>
      <c r="I11" s="582"/>
      <c r="J11" s="582"/>
      <c r="K11" s="582"/>
      <c r="L11" s="582"/>
    </row>
    <row r="12" spans="1:14" x14ac:dyDescent="0.25">
      <c r="A12" s="417"/>
      <c r="B12" s="418"/>
      <c r="C12" s="418">
        <v>2</v>
      </c>
      <c r="D12" s="583" t="e">
        <f t="shared" ref="D12:D38" si="2">SUM(E12:L12)</f>
        <v>#DIV/0!</v>
      </c>
      <c r="E12" s="584" t="e">
        <f>ROUND(+E11/$D$11,4)</f>
        <v>#DIV/0!</v>
      </c>
      <c r="F12" s="584" t="e">
        <f t="shared" ref="F12:K12" si="3">ROUND(+F11/$D$11,4)</f>
        <v>#DIV/0!</v>
      </c>
      <c r="G12" s="584" t="e">
        <f t="shared" si="3"/>
        <v>#DIV/0!</v>
      </c>
      <c r="H12" s="584" t="e">
        <f t="shared" si="3"/>
        <v>#DIV/0!</v>
      </c>
      <c r="I12" s="584" t="e">
        <f t="shared" si="3"/>
        <v>#DIV/0!</v>
      </c>
      <c r="J12" s="584" t="e">
        <f t="shared" si="3"/>
        <v>#DIV/0!</v>
      </c>
      <c r="K12" s="584" t="e">
        <f t="shared" si="3"/>
        <v>#DIV/0!</v>
      </c>
      <c r="L12" s="584" t="e">
        <f t="shared" ref="L12" si="4">ROUND(+L11/$D$11,4)</f>
        <v>#DIV/0!</v>
      </c>
      <c r="M12" s="4" t="s">
        <v>597</v>
      </c>
    </row>
    <row r="13" spans="1:14" ht="30" customHeight="1" x14ac:dyDescent="0.25">
      <c r="A13" s="419" t="s">
        <v>264</v>
      </c>
      <c r="B13" s="420" t="s">
        <v>265</v>
      </c>
      <c r="C13" s="420"/>
      <c r="D13" s="581">
        <f t="shared" si="2"/>
        <v>0</v>
      </c>
      <c r="E13" s="585"/>
      <c r="F13" s="585"/>
      <c r="G13" s="585"/>
      <c r="H13" s="585"/>
      <c r="I13" s="585"/>
      <c r="J13" s="585"/>
      <c r="K13" s="585"/>
      <c r="L13" s="585"/>
    </row>
    <row r="14" spans="1:14" x14ac:dyDescent="0.25">
      <c r="A14" s="421"/>
      <c r="B14" s="418"/>
      <c r="C14" s="418">
        <v>3</v>
      </c>
      <c r="D14" s="583" t="e">
        <f t="shared" si="2"/>
        <v>#DIV/0!</v>
      </c>
      <c r="E14" s="584" t="e">
        <f>ROUND(+E13/$D$13,4)</f>
        <v>#DIV/0!</v>
      </c>
      <c r="F14" s="584" t="e">
        <f t="shared" ref="F14:K14" si="5">ROUND(+F13/$D$13,4)</f>
        <v>#DIV/0!</v>
      </c>
      <c r="G14" s="584" t="e">
        <f t="shared" si="5"/>
        <v>#DIV/0!</v>
      </c>
      <c r="H14" s="584" t="e">
        <f t="shared" si="5"/>
        <v>#DIV/0!</v>
      </c>
      <c r="I14" s="584" t="e">
        <f t="shared" si="5"/>
        <v>#DIV/0!</v>
      </c>
      <c r="J14" s="584" t="e">
        <f t="shared" si="5"/>
        <v>#DIV/0!</v>
      </c>
      <c r="K14" s="584" t="e">
        <f t="shared" si="5"/>
        <v>#DIV/0!</v>
      </c>
      <c r="L14" s="584" t="e">
        <f t="shared" ref="L14" si="6">ROUND(+L13/$D$13,4)</f>
        <v>#DIV/0!</v>
      </c>
      <c r="M14" s="4" t="s">
        <v>595</v>
      </c>
    </row>
    <row r="15" spans="1:14" ht="30" customHeight="1" x14ac:dyDescent="0.25">
      <c r="A15" s="422" t="s">
        <v>266</v>
      </c>
      <c r="B15" s="416" t="s">
        <v>268</v>
      </c>
      <c r="C15" s="416"/>
      <c r="D15" s="581">
        <f t="shared" si="2"/>
        <v>0</v>
      </c>
      <c r="E15" s="582"/>
      <c r="F15" s="582"/>
      <c r="G15" s="582"/>
      <c r="H15" s="582"/>
      <c r="I15" s="582"/>
      <c r="J15" s="582"/>
      <c r="K15" s="582"/>
      <c r="L15" s="582"/>
    </row>
    <row r="16" spans="1:14" x14ac:dyDescent="0.25">
      <c r="A16" s="421"/>
      <c r="B16" s="418"/>
      <c r="C16" s="418">
        <v>4</v>
      </c>
      <c r="D16" s="583" t="e">
        <f t="shared" si="2"/>
        <v>#DIV/0!</v>
      </c>
      <c r="E16" s="584" t="e">
        <f>ROUND(+E15/$D$15,4)</f>
        <v>#DIV/0!</v>
      </c>
      <c r="F16" s="584" t="e">
        <f t="shared" ref="F16:K16" si="7">ROUND(+F15/$D$15,4)</f>
        <v>#DIV/0!</v>
      </c>
      <c r="G16" s="584" t="e">
        <f t="shared" si="7"/>
        <v>#DIV/0!</v>
      </c>
      <c r="H16" s="584" t="e">
        <f t="shared" si="7"/>
        <v>#DIV/0!</v>
      </c>
      <c r="I16" s="584" t="e">
        <f t="shared" si="7"/>
        <v>#DIV/0!</v>
      </c>
      <c r="J16" s="584" t="e">
        <f t="shared" si="7"/>
        <v>#DIV/0!</v>
      </c>
      <c r="K16" s="584" t="e">
        <f t="shared" si="7"/>
        <v>#DIV/0!</v>
      </c>
      <c r="L16" s="584" t="e">
        <f t="shared" ref="L16" si="8">ROUND(+L15/$D$15,4)</f>
        <v>#DIV/0!</v>
      </c>
      <c r="M16" s="4" t="s">
        <v>596</v>
      </c>
    </row>
    <row r="17" spans="1:14" ht="30" customHeight="1" x14ac:dyDescent="0.25">
      <c r="A17" s="422" t="s">
        <v>267</v>
      </c>
      <c r="B17" s="416" t="s">
        <v>201</v>
      </c>
      <c r="C17" s="416"/>
      <c r="D17" s="581">
        <f t="shared" si="2"/>
        <v>0</v>
      </c>
      <c r="E17" s="582"/>
      <c r="F17" s="582"/>
      <c r="G17" s="582"/>
      <c r="H17" s="582"/>
      <c r="I17" s="582"/>
      <c r="J17" s="582"/>
      <c r="K17" s="582"/>
      <c r="L17" s="582"/>
    </row>
    <row r="18" spans="1:14" x14ac:dyDescent="0.25">
      <c r="A18" s="421"/>
      <c r="B18" s="418"/>
      <c r="C18" s="418">
        <v>5</v>
      </c>
      <c r="D18" s="583" t="e">
        <f t="shared" si="2"/>
        <v>#DIV/0!</v>
      </c>
      <c r="E18" s="584" t="e">
        <f>ROUND(+E17/$D$17,4)</f>
        <v>#DIV/0!</v>
      </c>
      <c r="F18" s="584" t="e">
        <f t="shared" ref="F18:K18" si="9">ROUND(+F17/$D$17,4)</f>
        <v>#DIV/0!</v>
      </c>
      <c r="G18" s="584" t="e">
        <f t="shared" si="9"/>
        <v>#DIV/0!</v>
      </c>
      <c r="H18" s="584" t="e">
        <f t="shared" si="9"/>
        <v>#DIV/0!</v>
      </c>
      <c r="I18" s="584" t="e">
        <f t="shared" si="9"/>
        <v>#DIV/0!</v>
      </c>
      <c r="J18" s="584" t="e">
        <f t="shared" si="9"/>
        <v>#DIV/0!</v>
      </c>
      <c r="K18" s="584" t="e">
        <f t="shared" si="9"/>
        <v>#DIV/0!</v>
      </c>
      <c r="L18" s="584" t="e">
        <f t="shared" ref="L18" si="10">ROUND(+L17/$D$17,4)</f>
        <v>#DIV/0!</v>
      </c>
      <c r="M18" s="4" t="s">
        <v>598</v>
      </c>
    </row>
    <row r="19" spans="1:14" ht="30" customHeight="1" x14ac:dyDescent="0.25">
      <c r="A19" s="423" t="s">
        <v>269</v>
      </c>
      <c r="B19" s="416" t="s">
        <v>275</v>
      </c>
      <c r="C19" s="424"/>
      <c r="D19" s="581">
        <f t="shared" si="2"/>
        <v>0</v>
      </c>
      <c r="E19" s="582"/>
      <c r="F19" s="582"/>
      <c r="G19" s="582"/>
      <c r="H19" s="582"/>
      <c r="I19" s="582"/>
      <c r="J19" s="582"/>
      <c r="K19" s="582"/>
      <c r="L19" s="582"/>
      <c r="N19" s="26"/>
    </row>
    <row r="20" spans="1:14" x14ac:dyDescent="0.25">
      <c r="A20" s="425"/>
      <c r="B20" s="438"/>
      <c r="C20" s="435">
        <v>6</v>
      </c>
      <c r="D20" s="583" t="e">
        <f t="shared" si="2"/>
        <v>#DIV/0!</v>
      </c>
      <c r="E20" s="584" t="e">
        <f>ROUND(+E19/$D$19,4)</f>
        <v>#DIV/0!</v>
      </c>
      <c r="F20" s="584" t="e">
        <f t="shared" ref="F20:K20" si="11">ROUND(+F19/$D$19,4)</f>
        <v>#DIV/0!</v>
      </c>
      <c r="G20" s="584" t="e">
        <f t="shared" si="11"/>
        <v>#DIV/0!</v>
      </c>
      <c r="H20" s="584" t="e">
        <f t="shared" si="11"/>
        <v>#DIV/0!</v>
      </c>
      <c r="I20" s="584" t="e">
        <f t="shared" si="11"/>
        <v>#DIV/0!</v>
      </c>
      <c r="J20" s="584" t="e">
        <f t="shared" si="11"/>
        <v>#DIV/0!</v>
      </c>
      <c r="K20" s="584" t="e">
        <f t="shared" si="11"/>
        <v>#DIV/0!</v>
      </c>
      <c r="L20" s="584" t="e">
        <f t="shared" ref="L20" si="12">ROUND(+L19/$D$19,4)</f>
        <v>#DIV/0!</v>
      </c>
      <c r="M20" s="426">
        <f>B20</f>
        <v>0</v>
      </c>
      <c r="N20" s="26"/>
    </row>
    <row r="21" spans="1:14" ht="30" customHeight="1" x14ac:dyDescent="0.25">
      <c r="A21" s="422" t="s">
        <v>270</v>
      </c>
      <c r="B21" s="420" t="s">
        <v>275</v>
      </c>
      <c r="C21" s="436"/>
      <c r="D21" s="581">
        <f t="shared" si="2"/>
        <v>0</v>
      </c>
      <c r="E21" s="582"/>
      <c r="F21" s="582"/>
      <c r="G21" s="582"/>
      <c r="H21" s="582"/>
      <c r="I21" s="582"/>
      <c r="J21" s="582"/>
      <c r="K21" s="582"/>
      <c r="L21" s="582"/>
      <c r="M21" s="427"/>
      <c r="N21" s="26"/>
    </row>
    <row r="22" spans="1:14" x14ac:dyDescent="0.25">
      <c r="A22" s="421"/>
      <c r="B22" s="439"/>
      <c r="C22" s="437">
        <v>7</v>
      </c>
      <c r="D22" s="583" t="e">
        <f t="shared" si="2"/>
        <v>#DIV/0!</v>
      </c>
      <c r="E22" s="584" t="e">
        <f>ROUND(+E21/$D$21,4)</f>
        <v>#DIV/0!</v>
      </c>
      <c r="F22" s="584" t="e">
        <f t="shared" ref="F22:K22" si="13">ROUND(+F21/$D$21,4)</f>
        <v>#DIV/0!</v>
      </c>
      <c r="G22" s="584" t="e">
        <f t="shared" si="13"/>
        <v>#DIV/0!</v>
      </c>
      <c r="H22" s="584" t="e">
        <f t="shared" si="13"/>
        <v>#DIV/0!</v>
      </c>
      <c r="I22" s="584" t="e">
        <f t="shared" si="13"/>
        <v>#DIV/0!</v>
      </c>
      <c r="J22" s="584" t="e">
        <f t="shared" si="13"/>
        <v>#DIV/0!</v>
      </c>
      <c r="K22" s="584" t="e">
        <f t="shared" si="13"/>
        <v>#DIV/0!</v>
      </c>
      <c r="L22" s="584" t="e">
        <f t="shared" ref="L22" si="14">ROUND(+L21/$D$21,4)</f>
        <v>#DIV/0!</v>
      </c>
      <c r="M22" s="426">
        <f t="shared" ref="M22:M48" si="15">B22</f>
        <v>0</v>
      </c>
      <c r="N22" s="26"/>
    </row>
    <row r="23" spans="1:14" ht="30" customHeight="1" x14ac:dyDescent="0.25">
      <c r="A23" s="422" t="s">
        <v>271</v>
      </c>
      <c r="B23" s="416" t="s">
        <v>275</v>
      </c>
      <c r="C23" s="436"/>
      <c r="D23" s="581">
        <f t="shared" si="2"/>
        <v>0</v>
      </c>
      <c r="E23" s="582"/>
      <c r="F23" s="582"/>
      <c r="G23" s="582"/>
      <c r="H23" s="582"/>
      <c r="I23" s="582"/>
      <c r="J23" s="582"/>
      <c r="K23" s="582"/>
      <c r="L23" s="582"/>
      <c r="M23" s="427"/>
      <c r="N23" s="26"/>
    </row>
    <row r="24" spans="1:14" x14ac:dyDescent="0.25">
      <c r="A24" s="421"/>
      <c r="B24" s="439"/>
      <c r="C24" s="437">
        <v>8</v>
      </c>
      <c r="D24" s="583" t="e">
        <f t="shared" si="2"/>
        <v>#DIV/0!</v>
      </c>
      <c r="E24" s="584" t="e">
        <f>ROUND(+E23/$D$23,4)</f>
        <v>#DIV/0!</v>
      </c>
      <c r="F24" s="584" t="e">
        <f t="shared" ref="F24:K24" si="16">ROUND(+F23/$D$23,4)</f>
        <v>#DIV/0!</v>
      </c>
      <c r="G24" s="584" t="e">
        <f t="shared" si="16"/>
        <v>#DIV/0!</v>
      </c>
      <c r="H24" s="584" t="e">
        <f t="shared" si="16"/>
        <v>#DIV/0!</v>
      </c>
      <c r="I24" s="584" t="e">
        <f t="shared" si="16"/>
        <v>#DIV/0!</v>
      </c>
      <c r="J24" s="584" t="e">
        <f t="shared" si="16"/>
        <v>#DIV/0!</v>
      </c>
      <c r="K24" s="584" t="e">
        <f t="shared" si="16"/>
        <v>#DIV/0!</v>
      </c>
      <c r="L24" s="584" t="e">
        <f t="shared" ref="L24" si="17">ROUND(+L23/$D$23,4)</f>
        <v>#DIV/0!</v>
      </c>
      <c r="M24" s="426">
        <f t="shared" si="15"/>
        <v>0</v>
      </c>
      <c r="N24" s="26"/>
    </row>
    <row r="25" spans="1:14" ht="30" customHeight="1" x14ac:dyDescent="0.25">
      <c r="A25" s="422" t="s">
        <v>272</v>
      </c>
      <c r="B25" s="416" t="s">
        <v>275</v>
      </c>
      <c r="C25" s="436"/>
      <c r="D25" s="581">
        <f t="shared" si="2"/>
        <v>0</v>
      </c>
      <c r="E25" s="582"/>
      <c r="F25" s="582"/>
      <c r="G25" s="582"/>
      <c r="H25" s="582"/>
      <c r="I25" s="582"/>
      <c r="J25" s="582"/>
      <c r="K25" s="582"/>
      <c r="L25" s="582"/>
      <c r="M25" s="427"/>
      <c r="N25" s="26"/>
    </row>
    <row r="26" spans="1:14" x14ac:dyDescent="0.25">
      <c r="A26" s="421"/>
      <c r="B26" s="439"/>
      <c r="C26" s="437">
        <v>9</v>
      </c>
      <c r="D26" s="583" t="e">
        <f t="shared" si="2"/>
        <v>#DIV/0!</v>
      </c>
      <c r="E26" s="584" t="e">
        <f>ROUND(+E25/$D$25,4)</f>
        <v>#DIV/0!</v>
      </c>
      <c r="F26" s="584" t="e">
        <f t="shared" ref="F26:K26" si="18">ROUND(+F25/$D$25,4)</f>
        <v>#DIV/0!</v>
      </c>
      <c r="G26" s="584" t="e">
        <f t="shared" si="18"/>
        <v>#DIV/0!</v>
      </c>
      <c r="H26" s="584" t="e">
        <f t="shared" si="18"/>
        <v>#DIV/0!</v>
      </c>
      <c r="I26" s="584" t="e">
        <f t="shared" si="18"/>
        <v>#DIV/0!</v>
      </c>
      <c r="J26" s="584" t="e">
        <f t="shared" si="18"/>
        <v>#DIV/0!</v>
      </c>
      <c r="K26" s="584" t="e">
        <f t="shared" si="18"/>
        <v>#DIV/0!</v>
      </c>
      <c r="L26" s="584" t="e">
        <f t="shared" ref="L26" si="19">ROUND(+L25/$D$25,4)</f>
        <v>#DIV/0!</v>
      </c>
      <c r="M26" s="426">
        <f t="shared" si="15"/>
        <v>0</v>
      </c>
      <c r="N26" s="26"/>
    </row>
    <row r="27" spans="1:14" ht="30" customHeight="1" x14ac:dyDescent="0.25">
      <c r="A27" s="422" t="s">
        <v>273</v>
      </c>
      <c r="B27" s="416" t="s">
        <v>275</v>
      </c>
      <c r="C27" s="436"/>
      <c r="D27" s="581">
        <f t="shared" si="2"/>
        <v>0</v>
      </c>
      <c r="E27" s="582"/>
      <c r="F27" s="582"/>
      <c r="G27" s="582"/>
      <c r="H27" s="582"/>
      <c r="I27" s="582"/>
      <c r="J27" s="582"/>
      <c r="K27" s="582"/>
      <c r="L27" s="582"/>
      <c r="M27" s="427"/>
      <c r="N27" s="26"/>
    </row>
    <row r="28" spans="1:14" x14ac:dyDescent="0.25">
      <c r="A28" s="421"/>
      <c r="B28" s="439"/>
      <c r="C28" s="437">
        <v>10</v>
      </c>
      <c r="D28" s="583" t="e">
        <f t="shared" si="2"/>
        <v>#DIV/0!</v>
      </c>
      <c r="E28" s="584" t="e">
        <f>ROUND(+E27/$D$27,4)</f>
        <v>#DIV/0!</v>
      </c>
      <c r="F28" s="584" t="e">
        <f t="shared" ref="F28:K28" si="20">ROUND(+F27/$D$27,4)</f>
        <v>#DIV/0!</v>
      </c>
      <c r="G28" s="584" t="e">
        <f t="shared" si="20"/>
        <v>#DIV/0!</v>
      </c>
      <c r="H28" s="584" t="e">
        <f t="shared" si="20"/>
        <v>#DIV/0!</v>
      </c>
      <c r="I28" s="584" t="e">
        <f t="shared" si="20"/>
        <v>#DIV/0!</v>
      </c>
      <c r="J28" s="584" t="e">
        <f t="shared" si="20"/>
        <v>#DIV/0!</v>
      </c>
      <c r="K28" s="584" t="e">
        <f t="shared" si="20"/>
        <v>#DIV/0!</v>
      </c>
      <c r="L28" s="584" t="e">
        <f t="shared" ref="L28" si="21">ROUND(+L27/$D$27,4)</f>
        <v>#DIV/0!</v>
      </c>
      <c r="M28" s="426">
        <f t="shared" si="15"/>
        <v>0</v>
      </c>
      <c r="N28" s="26"/>
    </row>
    <row r="29" spans="1:14" ht="30" customHeight="1" x14ac:dyDescent="0.25">
      <c r="A29" s="422" t="s">
        <v>274</v>
      </c>
      <c r="B29" s="416" t="s">
        <v>275</v>
      </c>
      <c r="C29" s="436"/>
      <c r="D29" s="581">
        <f t="shared" si="2"/>
        <v>0</v>
      </c>
      <c r="E29" s="582"/>
      <c r="F29" s="582"/>
      <c r="G29" s="582"/>
      <c r="H29" s="582"/>
      <c r="I29" s="582"/>
      <c r="J29" s="582"/>
      <c r="K29" s="582"/>
      <c r="L29" s="582"/>
      <c r="M29" s="427"/>
      <c r="N29" s="26"/>
    </row>
    <row r="30" spans="1:14" x14ac:dyDescent="0.25">
      <c r="A30" s="421"/>
      <c r="B30" s="439"/>
      <c r="C30" s="437">
        <v>11</v>
      </c>
      <c r="D30" s="583" t="e">
        <f t="shared" si="2"/>
        <v>#DIV/0!</v>
      </c>
      <c r="E30" s="584" t="e">
        <f>ROUND(+E29/$D$29,4)</f>
        <v>#DIV/0!</v>
      </c>
      <c r="F30" s="584" t="e">
        <f t="shared" ref="F30:K30" si="22">ROUND(+F29/$D$29,4)</f>
        <v>#DIV/0!</v>
      </c>
      <c r="G30" s="584" t="e">
        <f t="shared" si="22"/>
        <v>#DIV/0!</v>
      </c>
      <c r="H30" s="584" t="e">
        <f t="shared" si="22"/>
        <v>#DIV/0!</v>
      </c>
      <c r="I30" s="584" t="e">
        <f t="shared" si="22"/>
        <v>#DIV/0!</v>
      </c>
      <c r="J30" s="584" t="e">
        <f t="shared" si="22"/>
        <v>#DIV/0!</v>
      </c>
      <c r="K30" s="584" t="e">
        <f t="shared" si="22"/>
        <v>#DIV/0!</v>
      </c>
      <c r="L30" s="584" t="e">
        <f t="shared" ref="L30" si="23">ROUND(+L29/$D$29,4)</f>
        <v>#DIV/0!</v>
      </c>
      <c r="M30" s="426">
        <f t="shared" si="15"/>
        <v>0</v>
      </c>
      <c r="N30" s="26"/>
    </row>
    <row r="31" spans="1:14" ht="30" customHeight="1" x14ac:dyDescent="0.25">
      <c r="A31" s="422" t="s">
        <v>276</v>
      </c>
      <c r="B31" s="416" t="s">
        <v>275</v>
      </c>
      <c r="C31" s="436"/>
      <c r="D31" s="581">
        <f t="shared" si="2"/>
        <v>0</v>
      </c>
      <c r="E31" s="582"/>
      <c r="F31" s="582"/>
      <c r="G31" s="582"/>
      <c r="H31" s="582"/>
      <c r="I31" s="582"/>
      <c r="J31" s="582"/>
      <c r="K31" s="582"/>
      <c r="L31" s="582"/>
      <c r="M31" s="427"/>
      <c r="N31" s="26"/>
    </row>
    <row r="32" spans="1:14" x14ac:dyDescent="0.25">
      <c r="A32" s="421"/>
      <c r="B32" s="439"/>
      <c r="C32" s="437">
        <v>12</v>
      </c>
      <c r="D32" s="583" t="e">
        <f t="shared" si="2"/>
        <v>#DIV/0!</v>
      </c>
      <c r="E32" s="584" t="e">
        <f>ROUND(+E31/$D31,4)</f>
        <v>#DIV/0!</v>
      </c>
      <c r="F32" s="584" t="e">
        <f t="shared" ref="F32:K32" si="24">ROUND(+F31/$D31,4)</f>
        <v>#DIV/0!</v>
      </c>
      <c r="G32" s="584" t="e">
        <f t="shared" si="24"/>
        <v>#DIV/0!</v>
      </c>
      <c r="H32" s="584" t="e">
        <f t="shared" si="24"/>
        <v>#DIV/0!</v>
      </c>
      <c r="I32" s="584" t="e">
        <f t="shared" si="24"/>
        <v>#DIV/0!</v>
      </c>
      <c r="J32" s="584" t="e">
        <f t="shared" si="24"/>
        <v>#DIV/0!</v>
      </c>
      <c r="K32" s="584" t="e">
        <f t="shared" si="24"/>
        <v>#DIV/0!</v>
      </c>
      <c r="L32" s="584" t="e">
        <f t="shared" ref="L32" si="25">ROUND(+L31/$D31,4)</f>
        <v>#DIV/0!</v>
      </c>
      <c r="M32" s="426">
        <f t="shared" si="15"/>
        <v>0</v>
      </c>
      <c r="N32" s="26"/>
    </row>
    <row r="33" spans="1:14" ht="30" customHeight="1" x14ac:dyDescent="0.25">
      <c r="A33" s="428" t="s">
        <v>277</v>
      </c>
      <c r="B33" s="416" t="s">
        <v>275</v>
      </c>
      <c r="C33" s="436"/>
      <c r="D33" s="581">
        <f t="shared" si="2"/>
        <v>0</v>
      </c>
      <c r="E33" s="582"/>
      <c r="F33" s="582"/>
      <c r="G33" s="582"/>
      <c r="H33" s="582"/>
      <c r="I33" s="582"/>
      <c r="J33" s="582"/>
      <c r="K33" s="582"/>
      <c r="L33" s="582"/>
      <c r="M33" s="427"/>
      <c r="N33" s="26"/>
    </row>
    <row r="34" spans="1:14" x14ac:dyDescent="0.25">
      <c r="A34" s="421"/>
      <c r="B34" s="439"/>
      <c r="C34" s="437">
        <v>13</v>
      </c>
      <c r="D34" s="583" t="e">
        <f t="shared" si="2"/>
        <v>#DIV/0!</v>
      </c>
      <c r="E34" s="584" t="e">
        <f t="shared" ref="E34:K34" si="26">ROUND(+E33/$D33,4)</f>
        <v>#DIV/0!</v>
      </c>
      <c r="F34" s="584" t="e">
        <f t="shared" si="26"/>
        <v>#DIV/0!</v>
      </c>
      <c r="G34" s="584" t="e">
        <f t="shared" si="26"/>
        <v>#DIV/0!</v>
      </c>
      <c r="H34" s="584" t="e">
        <f t="shared" si="26"/>
        <v>#DIV/0!</v>
      </c>
      <c r="I34" s="584" t="e">
        <f t="shared" si="26"/>
        <v>#DIV/0!</v>
      </c>
      <c r="J34" s="584" t="e">
        <f t="shared" si="26"/>
        <v>#DIV/0!</v>
      </c>
      <c r="K34" s="584" t="e">
        <f t="shared" si="26"/>
        <v>#DIV/0!</v>
      </c>
      <c r="L34" s="584" t="e">
        <f t="shared" ref="L34" si="27">ROUND(+L33/$D33,4)</f>
        <v>#DIV/0!</v>
      </c>
      <c r="M34" s="426">
        <f t="shared" si="15"/>
        <v>0</v>
      </c>
      <c r="N34" s="26"/>
    </row>
    <row r="35" spans="1:14" ht="30" customHeight="1" x14ac:dyDescent="0.25">
      <c r="A35" s="428" t="s">
        <v>278</v>
      </c>
      <c r="B35" s="416" t="s">
        <v>275</v>
      </c>
      <c r="C35" s="436"/>
      <c r="D35" s="581">
        <f t="shared" si="2"/>
        <v>0</v>
      </c>
      <c r="E35" s="582"/>
      <c r="F35" s="582"/>
      <c r="G35" s="582"/>
      <c r="H35" s="582"/>
      <c r="I35" s="582"/>
      <c r="J35" s="582"/>
      <c r="K35" s="582"/>
      <c r="L35" s="582"/>
      <c r="M35" s="427"/>
      <c r="N35" s="26"/>
    </row>
    <row r="36" spans="1:14" x14ac:dyDescent="0.25">
      <c r="A36" s="421"/>
      <c r="B36" s="439"/>
      <c r="C36" s="437">
        <v>14</v>
      </c>
      <c r="D36" s="583" t="e">
        <f t="shared" si="2"/>
        <v>#DIV/0!</v>
      </c>
      <c r="E36" s="584" t="e">
        <f t="shared" ref="E36:K36" si="28">ROUND(+E35/$D35,4)</f>
        <v>#DIV/0!</v>
      </c>
      <c r="F36" s="584" t="e">
        <f t="shared" si="28"/>
        <v>#DIV/0!</v>
      </c>
      <c r="G36" s="584" t="e">
        <f t="shared" si="28"/>
        <v>#DIV/0!</v>
      </c>
      <c r="H36" s="584" t="e">
        <f t="shared" si="28"/>
        <v>#DIV/0!</v>
      </c>
      <c r="I36" s="584" t="e">
        <f t="shared" si="28"/>
        <v>#DIV/0!</v>
      </c>
      <c r="J36" s="584" t="e">
        <f t="shared" si="28"/>
        <v>#DIV/0!</v>
      </c>
      <c r="K36" s="584" t="e">
        <f t="shared" si="28"/>
        <v>#DIV/0!</v>
      </c>
      <c r="L36" s="584" t="e">
        <f t="shared" ref="L36" si="29">ROUND(+L35/$D35,4)</f>
        <v>#DIV/0!</v>
      </c>
      <c r="M36" s="426">
        <f t="shared" si="15"/>
        <v>0</v>
      </c>
      <c r="N36" s="26"/>
    </row>
    <row r="37" spans="1:14" ht="30" customHeight="1" x14ac:dyDescent="0.25">
      <c r="A37" s="428" t="s">
        <v>40</v>
      </c>
      <c r="B37" s="416" t="s">
        <v>275</v>
      </c>
      <c r="C37" s="436"/>
      <c r="D37" s="581">
        <f t="shared" si="2"/>
        <v>0</v>
      </c>
      <c r="E37" s="582"/>
      <c r="F37" s="582"/>
      <c r="G37" s="582"/>
      <c r="H37" s="582"/>
      <c r="I37" s="582"/>
      <c r="J37" s="582"/>
      <c r="K37" s="582"/>
      <c r="L37" s="582"/>
      <c r="M37" s="427"/>
      <c r="N37" s="26"/>
    </row>
    <row r="38" spans="1:14" x14ac:dyDescent="0.25">
      <c r="A38" s="421"/>
      <c r="B38" s="439"/>
      <c r="C38" s="437">
        <v>15</v>
      </c>
      <c r="D38" s="583" t="e">
        <f t="shared" si="2"/>
        <v>#DIV/0!</v>
      </c>
      <c r="E38" s="584" t="e">
        <f t="shared" ref="E38:K38" si="30">ROUND(+E37/$D37,4)</f>
        <v>#DIV/0!</v>
      </c>
      <c r="F38" s="584" t="e">
        <f t="shared" si="30"/>
        <v>#DIV/0!</v>
      </c>
      <c r="G38" s="584" t="e">
        <f t="shared" si="30"/>
        <v>#DIV/0!</v>
      </c>
      <c r="H38" s="584" t="e">
        <f t="shared" si="30"/>
        <v>#DIV/0!</v>
      </c>
      <c r="I38" s="584" t="e">
        <f t="shared" si="30"/>
        <v>#DIV/0!</v>
      </c>
      <c r="J38" s="584" t="e">
        <f t="shared" si="30"/>
        <v>#DIV/0!</v>
      </c>
      <c r="K38" s="584" t="e">
        <f t="shared" si="30"/>
        <v>#DIV/0!</v>
      </c>
      <c r="L38" s="584" t="e">
        <f t="shared" ref="L38" si="31">ROUND(+L37/$D37,4)</f>
        <v>#DIV/0!</v>
      </c>
      <c r="M38" s="426">
        <f t="shared" si="15"/>
        <v>0</v>
      </c>
      <c r="N38" s="26"/>
    </row>
    <row r="39" spans="1:14" ht="30" customHeight="1" x14ac:dyDescent="0.25">
      <c r="A39" s="428" t="s">
        <v>24</v>
      </c>
      <c r="B39" s="416" t="s">
        <v>275</v>
      </c>
      <c r="C39" s="436"/>
      <c r="D39" s="581">
        <f t="shared" ref="D39:D48" si="32">SUM(E39:L39)</f>
        <v>0</v>
      </c>
      <c r="E39" s="582"/>
      <c r="F39" s="582"/>
      <c r="G39" s="582"/>
      <c r="H39" s="582"/>
      <c r="I39" s="582"/>
      <c r="J39" s="582"/>
      <c r="K39" s="582"/>
      <c r="L39" s="582"/>
      <c r="M39" s="427"/>
      <c r="N39" s="26"/>
    </row>
    <row r="40" spans="1:14" x14ac:dyDescent="0.25">
      <c r="A40" s="421"/>
      <c r="B40" s="439"/>
      <c r="C40" s="437">
        <v>16</v>
      </c>
      <c r="D40" s="583" t="e">
        <f t="shared" si="32"/>
        <v>#DIV/0!</v>
      </c>
      <c r="E40" s="584" t="e">
        <f t="shared" ref="E40:K40" si="33">ROUND(+E39/$D39,4)</f>
        <v>#DIV/0!</v>
      </c>
      <c r="F40" s="584" t="e">
        <f t="shared" si="33"/>
        <v>#DIV/0!</v>
      </c>
      <c r="G40" s="584" t="e">
        <f t="shared" si="33"/>
        <v>#DIV/0!</v>
      </c>
      <c r="H40" s="584" t="e">
        <f t="shared" si="33"/>
        <v>#DIV/0!</v>
      </c>
      <c r="I40" s="584" t="e">
        <f t="shared" si="33"/>
        <v>#DIV/0!</v>
      </c>
      <c r="J40" s="584" t="e">
        <f t="shared" si="33"/>
        <v>#DIV/0!</v>
      </c>
      <c r="K40" s="584" t="e">
        <f t="shared" si="33"/>
        <v>#DIV/0!</v>
      </c>
      <c r="L40" s="584" t="e">
        <f t="shared" ref="L40" si="34">ROUND(+L39/$D39,4)</f>
        <v>#DIV/0!</v>
      </c>
      <c r="M40" s="426">
        <f t="shared" si="15"/>
        <v>0</v>
      </c>
      <c r="N40" s="26"/>
    </row>
    <row r="41" spans="1:14" ht="30" customHeight="1" x14ac:dyDescent="0.25">
      <c r="A41" s="428" t="s">
        <v>25</v>
      </c>
      <c r="B41" s="416" t="s">
        <v>275</v>
      </c>
      <c r="C41" s="436"/>
      <c r="D41" s="581">
        <f t="shared" si="32"/>
        <v>0</v>
      </c>
      <c r="E41" s="582"/>
      <c r="F41" s="582"/>
      <c r="G41" s="582"/>
      <c r="H41" s="582"/>
      <c r="I41" s="582"/>
      <c r="J41" s="582"/>
      <c r="K41" s="582"/>
      <c r="L41" s="582"/>
      <c r="M41" s="427"/>
      <c r="N41" s="26"/>
    </row>
    <row r="42" spans="1:14" x14ac:dyDescent="0.25">
      <c r="A42" s="421"/>
      <c r="B42" s="439"/>
      <c r="C42" s="437">
        <v>17</v>
      </c>
      <c r="D42" s="583" t="e">
        <f t="shared" si="32"/>
        <v>#DIV/0!</v>
      </c>
      <c r="E42" s="584" t="e">
        <f t="shared" ref="E42:K42" si="35">ROUND(+E41/$D41,4)</f>
        <v>#DIV/0!</v>
      </c>
      <c r="F42" s="584" t="e">
        <f t="shared" si="35"/>
        <v>#DIV/0!</v>
      </c>
      <c r="G42" s="584" t="e">
        <f t="shared" si="35"/>
        <v>#DIV/0!</v>
      </c>
      <c r="H42" s="584" t="e">
        <f t="shared" si="35"/>
        <v>#DIV/0!</v>
      </c>
      <c r="I42" s="584" t="e">
        <f t="shared" si="35"/>
        <v>#DIV/0!</v>
      </c>
      <c r="J42" s="584" t="e">
        <f t="shared" si="35"/>
        <v>#DIV/0!</v>
      </c>
      <c r="K42" s="584" t="e">
        <f t="shared" si="35"/>
        <v>#DIV/0!</v>
      </c>
      <c r="L42" s="584" t="e">
        <f t="shared" ref="L42" si="36">ROUND(+L41/$D41,4)</f>
        <v>#DIV/0!</v>
      </c>
      <c r="M42" s="426">
        <f t="shared" si="15"/>
        <v>0</v>
      </c>
      <c r="N42" s="26"/>
    </row>
    <row r="43" spans="1:14" ht="30" customHeight="1" x14ac:dyDescent="0.25">
      <c r="A43" s="428" t="s">
        <v>26</v>
      </c>
      <c r="B43" s="416" t="s">
        <v>275</v>
      </c>
      <c r="C43" s="436"/>
      <c r="D43" s="581">
        <f t="shared" si="32"/>
        <v>0</v>
      </c>
      <c r="E43" s="582"/>
      <c r="F43" s="582"/>
      <c r="G43" s="582"/>
      <c r="H43" s="582"/>
      <c r="I43" s="582"/>
      <c r="J43" s="582"/>
      <c r="K43" s="582"/>
      <c r="L43" s="582"/>
      <c r="M43" s="427"/>
      <c r="N43" s="26"/>
    </row>
    <row r="44" spans="1:14" x14ac:dyDescent="0.25">
      <c r="A44" s="421"/>
      <c r="B44" s="439"/>
      <c r="C44" s="437">
        <v>18</v>
      </c>
      <c r="D44" s="583" t="e">
        <f t="shared" si="32"/>
        <v>#DIV/0!</v>
      </c>
      <c r="E44" s="584" t="e">
        <f t="shared" ref="E44:K44" si="37">ROUND(+E43/$D43,4)</f>
        <v>#DIV/0!</v>
      </c>
      <c r="F44" s="584" t="e">
        <f t="shared" si="37"/>
        <v>#DIV/0!</v>
      </c>
      <c r="G44" s="584" t="e">
        <f t="shared" si="37"/>
        <v>#DIV/0!</v>
      </c>
      <c r="H44" s="584" t="e">
        <f t="shared" si="37"/>
        <v>#DIV/0!</v>
      </c>
      <c r="I44" s="584" t="e">
        <f t="shared" si="37"/>
        <v>#DIV/0!</v>
      </c>
      <c r="J44" s="584" t="e">
        <f t="shared" si="37"/>
        <v>#DIV/0!</v>
      </c>
      <c r="K44" s="584" t="e">
        <f t="shared" si="37"/>
        <v>#DIV/0!</v>
      </c>
      <c r="L44" s="584" t="e">
        <f t="shared" ref="L44:L46" si="38">ROUND(+L43/$D43,4)</f>
        <v>#DIV/0!</v>
      </c>
      <c r="M44" s="426">
        <f t="shared" si="15"/>
        <v>0</v>
      </c>
      <c r="N44" s="26"/>
    </row>
    <row r="45" spans="1:14" ht="25.5" customHeight="1" x14ac:dyDescent="0.25">
      <c r="A45" s="429" t="s">
        <v>293</v>
      </c>
      <c r="B45" s="416" t="s">
        <v>275</v>
      </c>
      <c r="C45" s="436"/>
      <c r="D45" s="581">
        <f t="shared" si="32"/>
        <v>0</v>
      </c>
      <c r="E45" s="582"/>
      <c r="F45" s="582"/>
      <c r="G45" s="582"/>
      <c r="H45" s="582"/>
      <c r="I45" s="582"/>
      <c r="J45" s="582"/>
      <c r="K45" s="582"/>
      <c r="L45" s="582"/>
      <c r="M45" s="427"/>
      <c r="N45" s="26"/>
    </row>
    <row r="46" spans="1:14" x14ac:dyDescent="0.25">
      <c r="A46" s="430"/>
      <c r="B46" s="439"/>
      <c r="C46" s="437">
        <v>19</v>
      </c>
      <c r="D46" s="583" t="e">
        <f t="shared" si="32"/>
        <v>#DIV/0!</v>
      </c>
      <c r="E46" s="584" t="e">
        <f>ROUND(+E45/$D45,4)</f>
        <v>#DIV/0!</v>
      </c>
      <c r="F46" s="584" t="e">
        <f t="shared" ref="F46:K46" si="39">ROUND(+F45/$D45,4)</f>
        <v>#DIV/0!</v>
      </c>
      <c r="G46" s="584" t="e">
        <f t="shared" si="39"/>
        <v>#DIV/0!</v>
      </c>
      <c r="H46" s="584" t="e">
        <f t="shared" si="39"/>
        <v>#DIV/0!</v>
      </c>
      <c r="I46" s="584" t="e">
        <f t="shared" si="39"/>
        <v>#DIV/0!</v>
      </c>
      <c r="J46" s="584" t="e">
        <f t="shared" si="39"/>
        <v>#DIV/0!</v>
      </c>
      <c r="K46" s="584" t="e">
        <f t="shared" si="39"/>
        <v>#DIV/0!</v>
      </c>
      <c r="L46" s="584" t="e">
        <f t="shared" si="38"/>
        <v>#DIV/0!</v>
      </c>
      <c r="M46" s="426">
        <f t="shared" si="15"/>
        <v>0</v>
      </c>
      <c r="N46" s="26"/>
    </row>
    <row r="47" spans="1:14" ht="30" customHeight="1" x14ac:dyDescent="0.25">
      <c r="A47" s="428" t="s">
        <v>591</v>
      </c>
      <c r="B47" s="416" t="s">
        <v>275</v>
      </c>
      <c r="C47" s="436"/>
      <c r="D47" s="581">
        <f t="shared" si="32"/>
        <v>0</v>
      </c>
      <c r="E47" s="582"/>
      <c r="F47" s="582"/>
      <c r="G47" s="582"/>
      <c r="H47" s="582"/>
      <c r="I47" s="582"/>
      <c r="J47" s="582"/>
      <c r="K47" s="582"/>
      <c r="L47" s="582"/>
      <c r="M47" s="427"/>
      <c r="N47" s="26"/>
    </row>
    <row r="48" spans="1:14" x14ac:dyDescent="0.25">
      <c r="A48" s="421"/>
      <c r="B48" s="439"/>
      <c r="C48" s="437">
        <v>20</v>
      </c>
      <c r="D48" s="583" t="e">
        <f t="shared" si="32"/>
        <v>#DIV/0!</v>
      </c>
      <c r="E48" s="584" t="e">
        <f>ROUND(+E47/$D$47,4)</f>
        <v>#DIV/0!</v>
      </c>
      <c r="F48" s="584" t="e">
        <f t="shared" ref="F48:K48" si="40">ROUND(+F47/$D$47,4)</f>
        <v>#DIV/0!</v>
      </c>
      <c r="G48" s="584" t="e">
        <f t="shared" si="40"/>
        <v>#DIV/0!</v>
      </c>
      <c r="H48" s="584" t="e">
        <f t="shared" si="40"/>
        <v>#DIV/0!</v>
      </c>
      <c r="I48" s="584" t="e">
        <f t="shared" si="40"/>
        <v>#DIV/0!</v>
      </c>
      <c r="J48" s="584" t="e">
        <f t="shared" si="40"/>
        <v>#DIV/0!</v>
      </c>
      <c r="K48" s="584" t="e">
        <f t="shared" si="40"/>
        <v>#DIV/0!</v>
      </c>
      <c r="L48" s="584" t="e">
        <f t="shared" ref="L48" si="41">ROUND(+L47/$D$47,4)</f>
        <v>#DIV/0!</v>
      </c>
      <c r="M48" s="426">
        <f t="shared" si="15"/>
        <v>0</v>
      </c>
      <c r="N48" s="26"/>
    </row>
    <row r="49" spans="1:12" ht="12" customHeight="1" x14ac:dyDescent="0.25">
      <c r="A49" s="431" t="s">
        <v>279</v>
      </c>
      <c r="B49" s="72" t="s">
        <v>280</v>
      </c>
      <c r="C49" s="72"/>
      <c r="D49" s="77"/>
      <c r="E49" s="432" t="s">
        <v>202</v>
      </c>
      <c r="F49" s="432" t="s">
        <v>202</v>
      </c>
      <c r="G49" s="432" t="s">
        <v>202</v>
      </c>
      <c r="H49" s="432" t="s">
        <v>202</v>
      </c>
      <c r="I49" s="432" t="s">
        <v>202</v>
      </c>
      <c r="J49" s="432" t="s">
        <v>202</v>
      </c>
      <c r="K49" s="432" t="s">
        <v>202</v>
      </c>
      <c r="L49" s="432" t="s">
        <v>202</v>
      </c>
    </row>
    <row r="50" spans="1:12" s="404" customFormat="1" ht="11.4" hidden="1" x14ac:dyDescent="0.2">
      <c r="A50" s="431"/>
      <c r="B50" s="72"/>
      <c r="C50" s="72"/>
      <c r="D50" s="433"/>
      <c r="E50" s="433"/>
      <c r="F50" s="433"/>
      <c r="G50" s="433"/>
      <c r="H50" s="433"/>
      <c r="K50" s="434"/>
    </row>
  </sheetData>
  <sheetProtection algorithmName="SHA-512" hashValue="CR7QWXJU3OAyQA4Bo38q54Ipynrem/9eCeW7cv4PdDrFmmOCCu9VElgD6C6lYqQj+C4WXcvwKaILwN+gRyKOMQ==" saltValue="slO4LMebHHGwYj/qeCik+g==" spinCount="100000" sheet="1" objects="1" scenarios="1"/>
  <mergeCells count="1">
    <mergeCell ref="A7:L7"/>
  </mergeCells>
  <phoneticPr fontId="0" type="noConversion"/>
  <printOptions horizontalCentered="1"/>
  <pageMargins left="0.5" right="0.5" top="0.75" bottom="0.5" header="0.5" footer="0.5"/>
  <pageSetup scale="57"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M65"/>
  <sheetViews>
    <sheetView showGridLines="0" zoomScaleNormal="100" zoomScaleSheetLayoutView="90" workbookViewId="0"/>
  </sheetViews>
  <sheetFormatPr defaultColWidth="0" defaultRowHeight="15" zeroHeight="1" x14ac:dyDescent="0.25"/>
  <cols>
    <col min="1" max="1" width="3.81640625" style="4" customWidth="1"/>
    <col min="2" max="2" width="37.1796875" style="4" customWidth="1"/>
    <col min="3" max="3" width="12.36328125" style="1" customWidth="1"/>
    <col min="4" max="4" width="13.6328125" style="1" customWidth="1"/>
    <col min="5" max="9" width="12.36328125" style="1" customWidth="1"/>
    <col min="10" max="10" width="14.1796875" style="1" customWidth="1"/>
    <col min="11" max="12" width="12.36328125" style="1" customWidth="1"/>
    <col min="13" max="13" width="1.6328125" style="4" customWidth="1"/>
    <col min="14" max="16384" width="8.90625" style="4" hidden="1"/>
  </cols>
  <sheetData>
    <row r="1" spans="1:13" ht="15" customHeight="1" x14ac:dyDescent="0.3">
      <c r="A1" s="41" t="s">
        <v>648</v>
      </c>
      <c r="B1" s="41"/>
      <c r="C1" s="41"/>
      <c r="D1" s="41"/>
      <c r="E1" s="41"/>
      <c r="F1" s="41"/>
      <c r="G1" s="4"/>
      <c r="H1" s="4"/>
      <c r="I1" s="4"/>
      <c r="J1" s="4"/>
      <c r="K1" s="4"/>
      <c r="L1" s="4"/>
    </row>
    <row r="2" spans="1:13" ht="13.2" customHeight="1" x14ac:dyDescent="0.3">
      <c r="A2" s="1" t="s">
        <v>612</v>
      </c>
      <c r="B2" s="5"/>
      <c r="C2" s="41"/>
      <c r="D2" s="41"/>
      <c r="E2" s="4"/>
      <c r="F2" s="4"/>
      <c r="G2" s="4"/>
      <c r="H2" s="45" t="s">
        <v>554</v>
      </c>
      <c r="I2" s="54"/>
      <c r="J2" s="54"/>
      <c r="K2" s="54"/>
      <c r="L2" s="191"/>
      <c r="M2" s="332"/>
    </row>
    <row r="3" spans="1:13" ht="13.2" customHeight="1" x14ac:dyDescent="0.3">
      <c r="A3" s="1" t="s">
        <v>716</v>
      </c>
      <c r="B3" s="5"/>
      <c r="C3" s="41"/>
      <c r="D3" s="41"/>
      <c r="E3" s="4"/>
      <c r="F3" s="4"/>
      <c r="G3" s="4"/>
      <c r="H3" s="241">
        <f>'Sch A'!$A$6</f>
        <v>0</v>
      </c>
      <c r="I3" s="39"/>
      <c r="J3" s="678"/>
      <c r="K3" s="39"/>
      <c r="L3" s="242"/>
    </row>
    <row r="4" spans="1:13" ht="13.2" customHeight="1" x14ac:dyDescent="0.25">
      <c r="A4" s="1"/>
      <c r="C4" s="4"/>
      <c r="D4" s="4"/>
      <c r="E4" s="4"/>
      <c r="F4" s="4"/>
      <c r="G4" s="4"/>
      <c r="H4" s="243" t="s">
        <v>96</v>
      </c>
      <c r="I4" s="43"/>
      <c r="J4" s="43"/>
      <c r="K4" s="43"/>
      <c r="L4" s="244"/>
    </row>
    <row r="5" spans="1:13" ht="13.2" customHeight="1" x14ac:dyDescent="0.25">
      <c r="A5" s="1"/>
      <c r="C5" s="4"/>
      <c r="D5" s="4"/>
      <c r="E5" s="4"/>
      <c r="F5" s="4"/>
      <c r="G5" s="5"/>
      <c r="H5" s="245" t="s">
        <v>97</v>
      </c>
      <c r="I5" s="246">
        <f>+'Sch A'!$G$12</f>
        <v>0</v>
      </c>
      <c r="J5" s="681"/>
      <c r="K5" s="215" t="s">
        <v>98</v>
      </c>
      <c r="L5" s="195">
        <f>+'Sch A'!$I$12</f>
        <v>0</v>
      </c>
      <c r="M5" s="5"/>
    </row>
    <row r="6" spans="1:13" s="2" customFormat="1" ht="13.2" customHeight="1" x14ac:dyDescent="0.2"/>
    <row r="7" spans="1:13" s="444" customFormat="1" ht="26.4" x14ac:dyDescent="0.25">
      <c r="A7" s="48"/>
      <c r="B7" s="191"/>
      <c r="C7" s="440"/>
      <c r="D7" s="441"/>
      <c r="E7" s="442" t="s">
        <v>328</v>
      </c>
      <c r="F7" s="791" t="s">
        <v>258</v>
      </c>
      <c r="G7" s="792"/>
      <c r="H7" s="443" t="s">
        <v>327</v>
      </c>
      <c r="I7" s="443" t="s">
        <v>338</v>
      </c>
      <c r="J7" s="707" t="s">
        <v>713</v>
      </c>
      <c r="K7" s="791" t="s">
        <v>284</v>
      </c>
      <c r="L7" s="792"/>
    </row>
    <row r="8" spans="1:13" ht="39.6" x14ac:dyDescent="0.25">
      <c r="A8" s="79"/>
      <c r="B8" s="86"/>
      <c r="C8" s="445" t="s">
        <v>259</v>
      </c>
      <c r="D8" s="445" t="s">
        <v>326</v>
      </c>
      <c r="E8" s="445" t="s">
        <v>340</v>
      </c>
      <c r="F8" s="445" t="s">
        <v>332</v>
      </c>
      <c r="G8" s="445" t="s">
        <v>281</v>
      </c>
      <c r="H8" s="445" t="s">
        <v>339</v>
      </c>
      <c r="I8" s="446" t="s">
        <v>338</v>
      </c>
      <c r="J8" s="708" t="s">
        <v>136</v>
      </c>
      <c r="K8" s="446" t="s">
        <v>342</v>
      </c>
      <c r="L8" s="446" t="s">
        <v>341</v>
      </c>
    </row>
    <row r="9" spans="1:13" ht="18" customHeight="1" x14ac:dyDescent="0.3">
      <c r="A9" s="84">
        <v>1</v>
      </c>
      <c r="B9" s="83" t="s">
        <v>344</v>
      </c>
      <c r="C9" s="447"/>
      <c r="D9" s="447"/>
      <c r="E9" s="447"/>
      <c r="F9" s="447"/>
      <c r="G9" s="447"/>
      <c r="H9" s="447"/>
      <c r="I9" s="447"/>
      <c r="J9" s="447"/>
      <c r="K9" s="447"/>
      <c r="L9" s="259"/>
    </row>
    <row r="10" spans="1:13" ht="18" customHeight="1" x14ac:dyDescent="0.25">
      <c r="A10" s="84">
        <v>2</v>
      </c>
      <c r="B10" s="10" t="s">
        <v>282</v>
      </c>
      <c r="C10" s="587">
        <f>SUM(D10:L10)</f>
        <v>0</v>
      </c>
      <c r="D10" s="542"/>
      <c r="E10" s="587">
        <f>+'Sch C-3-I'!E10+'Sch C-3-R'!E10+'Sch C-3-D'!E10</f>
        <v>0</v>
      </c>
      <c r="F10" s="587">
        <f>+'Sch C-3-I'!F10+'Sch C-3-R'!F10+'Sch C-3-D'!F10</f>
        <v>0</v>
      </c>
      <c r="G10" s="587">
        <f>+'Sch C-3-I'!G10+'Sch C-3-R'!G10+'Sch C-3-D'!G10</f>
        <v>0</v>
      </c>
      <c r="H10" s="447"/>
      <c r="I10" s="447"/>
      <c r="J10" s="587">
        <f>+'Sch C-3-I'!J10+'Sch C-3-R'!J10+'Sch C-3-D'!J10</f>
        <v>0</v>
      </c>
      <c r="K10" s="542">
        <v>0</v>
      </c>
      <c r="L10" s="589"/>
    </row>
    <row r="11" spans="1:13" ht="18" customHeight="1" x14ac:dyDescent="0.25">
      <c r="A11" s="84">
        <v>3</v>
      </c>
      <c r="B11" s="77" t="s">
        <v>333</v>
      </c>
      <c r="C11" s="587">
        <f>SUM(D11:L11)</f>
        <v>0</v>
      </c>
      <c r="D11" s="590"/>
      <c r="E11" s="447"/>
      <c r="F11" s="587">
        <f>+'Sch C-3-I'!F11+'Sch C-3-R'!F11+'Sch C-3-D'!F11</f>
        <v>0</v>
      </c>
      <c r="G11" s="587">
        <f>+'Sch C-3-I'!G11+'Sch C-3-R'!G11+'Sch C-3-D'!G11</f>
        <v>0</v>
      </c>
      <c r="H11" s="590"/>
      <c r="I11" s="447"/>
      <c r="J11" s="587">
        <f>+'Sch C-3-I'!J11+'Sch C-3-R'!J11+'Sch C-3-D'!J11</f>
        <v>0</v>
      </c>
      <c r="K11" s="542">
        <v>0</v>
      </c>
      <c r="L11" s="591"/>
    </row>
    <row r="12" spans="1:13" ht="18" customHeight="1" x14ac:dyDescent="0.25">
      <c r="A12" s="84">
        <v>4</v>
      </c>
      <c r="B12" s="74" t="s">
        <v>107</v>
      </c>
      <c r="C12" s="587" t="e">
        <f>SUM(D12:L12)</f>
        <v>#DIV/0!</v>
      </c>
      <c r="D12" s="572" t="e">
        <f>+'Sch C-4'!F22</f>
        <v>#DIV/0!</v>
      </c>
      <c r="E12" s="572" t="e">
        <f>+'Sch C-4'!F23</f>
        <v>#DIV/0!</v>
      </c>
      <c r="F12" s="572" t="e">
        <f>+'Sch C-4'!F24</f>
        <v>#DIV/0!</v>
      </c>
      <c r="G12" s="572" t="e">
        <f>+'Sch C-4'!F25</f>
        <v>#DIV/0!</v>
      </c>
      <c r="H12" s="590"/>
      <c r="I12" s="590"/>
      <c r="J12" s="587">
        <f>+'Sch C-3-I'!J12+'Sch C-3-R'!J12+'Sch C-3-D'!J12</f>
        <v>0</v>
      </c>
      <c r="K12" s="587" t="e">
        <f>'Sch C-4'!F27</f>
        <v>#DIV/0!</v>
      </c>
      <c r="L12" s="591"/>
    </row>
    <row r="13" spans="1:13" ht="18" customHeight="1" x14ac:dyDescent="0.25">
      <c r="A13" s="84">
        <v>5</v>
      </c>
      <c r="B13" s="264" t="s">
        <v>335</v>
      </c>
      <c r="C13" s="587">
        <f>SUM(D13:L13)</f>
        <v>0</v>
      </c>
      <c r="D13" s="542"/>
      <c r="E13" s="587">
        <f>+'Sch C-3-I'!E13+'Sch C-3-R'!E13+'Sch C-3-D'!E13</f>
        <v>0</v>
      </c>
      <c r="F13" s="587">
        <f>+'Sch C-3-I'!F13+'Sch C-3-R'!F13+'Sch C-3-D'!F13</f>
        <v>0</v>
      </c>
      <c r="G13" s="587">
        <f>+'Sch C-3-I'!G13+'Sch C-3-R'!G13+'Sch C-3-D'!G13</f>
        <v>0</v>
      </c>
      <c r="H13" s="590"/>
      <c r="I13" s="590"/>
      <c r="J13" s="587">
        <f>+'Sch C-3-I'!J13+'Sch C-3-R'!J13+'Sch C-3-D'!J13</f>
        <v>0</v>
      </c>
      <c r="K13" s="542">
        <v>0</v>
      </c>
      <c r="L13" s="591"/>
    </row>
    <row r="14" spans="1:13" ht="18" customHeight="1" x14ac:dyDescent="0.3">
      <c r="A14" s="84">
        <v>6</v>
      </c>
      <c r="B14" s="265" t="s">
        <v>343</v>
      </c>
      <c r="C14" s="447"/>
      <c r="D14" s="447"/>
      <c r="E14" s="447"/>
      <c r="F14" s="447"/>
      <c r="G14" s="447"/>
      <c r="H14" s="447"/>
      <c r="I14" s="447"/>
      <c r="J14" s="447"/>
      <c r="K14" s="447"/>
      <c r="L14" s="591"/>
    </row>
    <row r="15" spans="1:13" ht="18" customHeight="1" x14ac:dyDescent="0.25">
      <c r="A15" s="84">
        <v>7</v>
      </c>
      <c r="B15" s="74" t="s">
        <v>345</v>
      </c>
      <c r="C15" s="587">
        <f t="shared" ref="C15:C20" si="0">SUM(D15:L15)</f>
        <v>0</v>
      </c>
      <c r="D15" s="542"/>
      <c r="E15" s="587">
        <f>+'Sch C-3-I'!E15+'Sch C-3-R'!E15+'Sch C-3-D'!E15</f>
        <v>0</v>
      </c>
      <c r="F15" s="590"/>
      <c r="G15" s="590"/>
      <c r="H15" s="587">
        <f>+'Sch C-3-I'!H15+'Sch C-3-R'!H15+'Sch C-3-D'!H15</f>
        <v>0</v>
      </c>
      <c r="I15" s="590"/>
      <c r="J15" s="587">
        <f>+'Sch C-3-I'!J15+'Sch C-3-R'!J15+'Sch C-3-D'!J15</f>
        <v>0</v>
      </c>
      <c r="K15" s="542">
        <v>0</v>
      </c>
      <c r="L15" s="590"/>
    </row>
    <row r="16" spans="1:13" ht="18" customHeight="1" x14ac:dyDescent="0.25">
      <c r="A16" s="84">
        <v>8</v>
      </c>
      <c r="B16" s="74" t="s">
        <v>346</v>
      </c>
      <c r="C16" s="587">
        <f t="shared" si="0"/>
        <v>0</v>
      </c>
      <c r="D16" s="542"/>
      <c r="E16" s="587">
        <f>+'Sch C-3-I'!E16+'Sch C-3-R'!E16+'Sch C-3-D'!E16</f>
        <v>0</v>
      </c>
      <c r="F16" s="590"/>
      <c r="G16" s="590"/>
      <c r="H16" s="587">
        <f>+'Sch C-3-I'!H16+'Sch C-3-R'!H16+'Sch C-3-D'!H16</f>
        <v>0</v>
      </c>
      <c r="I16" s="590"/>
      <c r="J16" s="587">
        <f>+'Sch C-3-I'!J16+'Sch C-3-R'!J16+'Sch C-3-D'!J16</f>
        <v>0</v>
      </c>
      <c r="K16" s="542">
        <v>0</v>
      </c>
      <c r="L16" s="590"/>
    </row>
    <row r="17" spans="1:12" ht="18" customHeight="1" x14ac:dyDescent="0.25">
      <c r="A17" s="84">
        <v>9</v>
      </c>
      <c r="B17" s="74" t="s">
        <v>347</v>
      </c>
      <c r="C17" s="587">
        <f t="shared" si="0"/>
        <v>0</v>
      </c>
      <c r="D17" s="590"/>
      <c r="E17" s="447"/>
      <c r="F17" s="590"/>
      <c r="G17" s="590"/>
      <c r="H17" s="590"/>
      <c r="I17" s="587">
        <f>+'Sch C-3-I'!I17+'Sch C-3-R'!I17+'Sch C-3-D'!I17</f>
        <v>0</v>
      </c>
      <c r="J17" s="587">
        <f>+'Sch C-3-I'!J17+'Sch C-3-R'!J17+'Sch C-3-D'!J17</f>
        <v>0</v>
      </c>
      <c r="K17" s="542">
        <v>0</v>
      </c>
      <c r="L17" s="590"/>
    </row>
    <row r="18" spans="1:12" ht="18" customHeight="1" x14ac:dyDescent="0.25">
      <c r="A18" s="84">
        <v>10</v>
      </c>
      <c r="B18" s="264" t="s">
        <v>348</v>
      </c>
      <c r="C18" s="587">
        <f t="shared" si="0"/>
        <v>0</v>
      </c>
      <c r="D18" s="590"/>
      <c r="E18" s="587">
        <f>+'Sch C-3-I'!E18+'Sch C-3-R'!E18+'Sch C-3-D'!E18</f>
        <v>0</v>
      </c>
      <c r="F18" s="590"/>
      <c r="G18" s="590"/>
      <c r="H18" s="587">
        <f>+'Sch C-3-I'!H18+'Sch C-3-R'!H18+'Sch C-3-D'!H18</f>
        <v>0</v>
      </c>
      <c r="I18" s="590"/>
      <c r="J18" s="587">
        <f>+'Sch C-3-I'!J18+'Sch C-3-R'!J18+'Sch C-3-D'!J18</f>
        <v>0</v>
      </c>
      <c r="K18" s="542">
        <v>0</v>
      </c>
      <c r="L18" s="590"/>
    </row>
    <row r="19" spans="1:12" ht="18" customHeight="1" x14ac:dyDescent="0.25">
      <c r="A19" s="84">
        <v>11</v>
      </c>
      <c r="B19" s="264" t="s">
        <v>349</v>
      </c>
      <c r="C19" s="587">
        <f t="shared" si="0"/>
        <v>0</v>
      </c>
      <c r="D19" s="542"/>
      <c r="E19" s="587">
        <f>+'Sch C-3-I'!E19+'Sch C-3-R'!E19+'Sch C-3-D'!E19</f>
        <v>0</v>
      </c>
      <c r="F19" s="590"/>
      <c r="G19" s="590"/>
      <c r="H19" s="590"/>
      <c r="I19" s="587">
        <f>+'Sch C-3-I'!I19+'Sch C-3-R'!I19+'Sch C-3-D'!I19</f>
        <v>0</v>
      </c>
      <c r="J19" s="587">
        <f>+'Sch C-3-I'!J19+'Sch C-3-R'!J19+'Sch C-3-D'!J19</f>
        <v>0</v>
      </c>
      <c r="K19" s="542">
        <v>0</v>
      </c>
      <c r="L19" s="590"/>
    </row>
    <row r="20" spans="1:12" ht="18" customHeight="1" x14ac:dyDescent="0.25">
      <c r="A20" s="84">
        <v>12</v>
      </c>
      <c r="B20" s="264" t="s">
        <v>330</v>
      </c>
      <c r="C20" s="587">
        <f t="shared" si="0"/>
        <v>0</v>
      </c>
      <c r="D20" s="542"/>
      <c r="E20" s="590"/>
      <c r="F20" s="590"/>
      <c r="G20" s="590"/>
      <c r="H20" s="590"/>
      <c r="I20" s="590"/>
      <c r="J20" s="587">
        <f>+'Sch C-3-I'!J20+'Sch C-3-R'!J20+'Sch C-3-D'!J20</f>
        <v>0</v>
      </c>
      <c r="K20" s="542">
        <v>0</v>
      </c>
      <c r="L20" s="590"/>
    </row>
    <row r="21" spans="1:12" ht="18" customHeight="1" x14ac:dyDescent="0.25">
      <c r="A21" s="84">
        <v>13</v>
      </c>
      <c r="B21" s="264" t="s">
        <v>350</v>
      </c>
      <c r="C21" s="587">
        <f t="shared" ref="C21:C39" si="1">SUM(D21:L21)</f>
        <v>0</v>
      </c>
      <c r="D21" s="590"/>
      <c r="E21" s="587">
        <f>+'Sch C-3-I'!E21+'Sch C-3-R'!E21+'Sch C-3-D'!E21</f>
        <v>0</v>
      </c>
      <c r="F21" s="590"/>
      <c r="G21" s="590"/>
      <c r="H21" s="587">
        <f>+'Sch C-3-I'!H21+'Sch C-3-R'!H21+'Sch C-3-D'!H21</f>
        <v>0</v>
      </c>
      <c r="I21" s="590"/>
      <c r="J21" s="587">
        <f>+'Sch C-3-I'!J21+'Sch C-3-R'!J21+'Sch C-3-D'!J21</f>
        <v>0</v>
      </c>
      <c r="K21" s="542">
        <v>0</v>
      </c>
      <c r="L21" s="590"/>
    </row>
    <row r="22" spans="1:12" ht="18" customHeight="1" x14ac:dyDescent="0.25">
      <c r="A22" s="84">
        <v>14</v>
      </c>
      <c r="B22" s="264" t="s">
        <v>17</v>
      </c>
      <c r="C22" s="587">
        <f t="shared" si="1"/>
        <v>0</v>
      </c>
      <c r="D22" s="447"/>
      <c r="E22" s="587">
        <f>+'Sch C-3-I'!E22+'Sch C-3-R'!E22+'Sch C-3-D'!E22</f>
        <v>0</v>
      </c>
      <c r="F22" s="590"/>
      <c r="G22" s="590"/>
      <c r="H22" s="587">
        <f>+'Sch C-3-I'!H22+'Sch C-3-R'!H22+'Sch C-3-D'!H22</f>
        <v>0</v>
      </c>
      <c r="I22" s="590"/>
      <c r="J22" s="587">
        <f>+'Sch C-3-I'!J22+'Sch C-3-R'!J22+'Sch C-3-D'!J22</f>
        <v>0</v>
      </c>
      <c r="K22" s="542">
        <v>0</v>
      </c>
      <c r="L22" s="590"/>
    </row>
    <row r="23" spans="1:12" ht="18" customHeight="1" x14ac:dyDescent="0.25">
      <c r="A23" s="84">
        <v>15</v>
      </c>
      <c r="B23" s="264" t="s">
        <v>286</v>
      </c>
      <c r="C23" s="587">
        <f t="shared" si="1"/>
        <v>0</v>
      </c>
      <c r="D23" s="542"/>
      <c r="E23" s="587">
        <f>+'Sch C-3-I'!E23+'Sch C-3-R'!E23+'Sch C-3-D'!E23</f>
        <v>0</v>
      </c>
      <c r="F23" s="587">
        <f>+'Sch C-3-I'!F23+'Sch C-3-R'!F23+'Sch C-3-D'!F23</f>
        <v>0</v>
      </c>
      <c r="G23" s="587">
        <f>+'Sch C-3-I'!G23+'Sch C-3-R'!G23+'Sch C-3-D'!G23</f>
        <v>0</v>
      </c>
      <c r="H23" s="587">
        <f>+'Sch C-3-I'!H23+'Sch C-3-R'!H23+'Sch C-3-D'!H23</f>
        <v>0</v>
      </c>
      <c r="I23" s="590"/>
      <c r="J23" s="587">
        <f>+'Sch C-3-I'!J23+'Sch C-3-R'!J23+'Sch C-3-D'!J23</f>
        <v>0</v>
      </c>
      <c r="K23" s="542">
        <v>0</v>
      </c>
      <c r="L23" s="590"/>
    </row>
    <row r="24" spans="1:12" ht="18" customHeight="1" x14ac:dyDescent="0.25">
      <c r="A24" s="84">
        <v>16</v>
      </c>
      <c r="B24" s="264" t="s">
        <v>290</v>
      </c>
      <c r="C24" s="587">
        <f t="shared" si="1"/>
        <v>0</v>
      </c>
      <c r="D24" s="542"/>
      <c r="E24" s="587">
        <f>+'Sch C-3-I'!E24+'Sch C-3-R'!E24+'Sch C-3-D'!E24</f>
        <v>0</v>
      </c>
      <c r="F24" s="590"/>
      <c r="G24" s="587">
        <f>+'Sch C-3-I'!G24+'Sch C-3-R'!G24+'Sch C-3-D'!G24</f>
        <v>0</v>
      </c>
      <c r="H24" s="587">
        <f>+'Sch C-3-I'!H24+'Sch C-3-R'!H24+'Sch C-3-D'!H24</f>
        <v>0</v>
      </c>
      <c r="I24" s="590"/>
      <c r="J24" s="587">
        <f>+'Sch C-3-I'!J24+'Sch C-3-R'!J24+'Sch C-3-D'!J24</f>
        <v>0</v>
      </c>
      <c r="K24" s="542">
        <v>0</v>
      </c>
      <c r="L24" s="590"/>
    </row>
    <row r="25" spans="1:12" ht="18" customHeight="1" x14ac:dyDescent="0.25">
      <c r="A25" s="84">
        <v>17</v>
      </c>
      <c r="B25" s="264" t="s">
        <v>351</v>
      </c>
      <c r="C25" s="587">
        <f t="shared" si="1"/>
        <v>0</v>
      </c>
      <c r="D25" s="447"/>
      <c r="E25" s="447"/>
      <c r="F25" s="590"/>
      <c r="G25" s="590"/>
      <c r="H25" s="587">
        <f>+'Sch C-3-I'!H25+'Sch C-3-R'!H25+'Sch C-3-D'!H25</f>
        <v>0</v>
      </c>
      <c r="I25" s="590"/>
      <c r="J25" s="587">
        <f>+'Sch C-3-I'!J25+'Sch C-3-R'!J25+'Sch C-3-D'!J25</f>
        <v>0</v>
      </c>
      <c r="K25" s="542">
        <v>0</v>
      </c>
      <c r="L25" s="590"/>
    </row>
    <row r="26" spans="1:12" ht="18" customHeight="1" x14ac:dyDescent="0.25">
      <c r="A26" s="84">
        <v>18</v>
      </c>
      <c r="B26" s="264" t="s">
        <v>352</v>
      </c>
      <c r="C26" s="587">
        <f t="shared" si="1"/>
        <v>0</v>
      </c>
      <c r="D26" s="542"/>
      <c r="E26" s="447"/>
      <c r="F26" s="590"/>
      <c r="G26" s="590"/>
      <c r="H26" s="590"/>
      <c r="I26" s="590"/>
      <c r="J26" s="587">
        <f>+'Sch C-3-I'!J26+'Sch C-3-R'!J26+'Sch C-3-D'!J26</f>
        <v>0</v>
      </c>
      <c r="K26" s="542">
        <v>0</v>
      </c>
      <c r="L26" s="590"/>
    </row>
    <row r="27" spans="1:12" ht="18" customHeight="1" x14ac:dyDescent="0.25">
      <c r="A27" s="84">
        <v>19</v>
      </c>
      <c r="B27" s="264" t="s">
        <v>715</v>
      </c>
      <c r="C27" s="587">
        <f t="shared" si="1"/>
        <v>0</v>
      </c>
      <c r="D27" s="447"/>
      <c r="E27" s="447"/>
      <c r="F27" s="590"/>
      <c r="G27" s="590"/>
      <c r="H27" s="590"/>
      <c r="I27" s="587">
        <f>+'Sch C-3-I'!I27+'Sch C-3-R'!I27+'Sch C-3-D'!I27</f>
        <v>0</v>
      </c>
      <c r="J27" s="587">
        <f>+'Sch C-3-I'!J27+'Sch C-3-R'!J27+'Sch C-3-D'!J27</f>
        <v>0</v>
      </c>
      <c r="K27" s="542">
        <v>0</v>
      </c>
      <c r="L27" s="590"/>
    </row>
    <row r="28" spans="1:12" ht="18" customHeight="1" x14ac:dyDescent="0.25">
      <c r="A28" s="84">
        <v>20</v>
      </c>
      <c r="B28" s="264" t="s">
        <v>353</v>
      </c>
      <c r="C28" s="587">
        <f t="shared" si="1"/>
        <v>0</v>
      </c>
      <c r="D28" s="542"/>
      <c r="E28" s="447"/>
      <c r="F28" s="590"/>
      <c r="G28" s="590"/>
      <c r="H28" s="590"/>
      <c r="I28" s="590"/>
      <c r="J28" s="587">
        <f>+'Sch C-3-I'!J28+'Sch C-3-R'!J28+'Sch C-3-D'!J28</f>
        <v>0</v>
      </c>
      <c r="K28" s="542">
        <v>0</v>
      </c>
      <c r="L28" s="590"/>
    </row>
    <row r="29" spans="1:12" ht="18" customHeight="1" x14ac:dyDescent="0.25">
      <c r="A29" s="84">
        <v>21</v>
      </c>
      <c r="B29" s="264" t="s">
        <v>288</v>
      </c>
      <c r="C29" s="587">
        <f t="shared" si="1"/>
        <v>0</v>
      </c>
      <c r="D29" s="542"/>
      <c r="E29" s="447"/>
      <c r="F29" s="590"/>
      <c r="G29" s="590"/>
      <c r="H29" s="590"/>
      <c r="I29" s="590"/>
      <c r="J29" s="587">
        <f>+'Sch C-3-I'!J29+'Sch C-3-R'!J29+'Sch C-3-D'!J29</f>
        <v>0</v>
      </c>
      <c r="K29" s="542">
        <v>0</v>
      </c>
      <c r="L29" s="590"/>
    </row>
    <row r="30" spans="1:12" ht="18" customHeight="1" x14ac:dyDescent="0.25">
      <c r="A30" s="84">
        <v>22</v>
      </c>
      <c r="B30" s="264" t="s">
        <v>289</v>
      </c>
      <c r="C30" s="587">
        <f t="shared" si="1"/>
        <v>0</v>
      </c>
      <c r="D30" s="542"/>
      <c r="E30" s="447"/>
      <c r="F30" s="590"/>
      <c r="G30" s="590"/>
      <c r="H30" s="590"/>
      <c r="I30" s="590"/>
      <c r="J30" s="587">
        <f>+'Sch C-3-I'!J30+'Sch C-3-R'!J30+'Sch C-3-D'!J30</f>
        <v>0</v>
      </c>
      <c r="K30" s="542">
        <v>0</v>
      </c>
      <c r="L30" s="590"/>
    </row>
    <row r="31" spans="1:12" ht="18" customHeight="1" x14ac:dyDescent="0.25">
      <c r="A31" s="84">
        <v>23</v>
      </c>
      <c r="B31" s="264" t="s">
        <v>354</v>
      </c>
      <c r="C31" s="587">
        <f t="shared" si="1"/>
        <v>0</v>
      </c>
      <c r="D31" s="542"/>
      <c r="E31" s="447"/>
      <c r="F31" s="590"/>
      <c r="G31" s="590"/>
      <c r="H31" s="590"/>
      <c r="I31" s="590"/>
      <c r="J31" s="587">
        <f>+'Sch C-3-I'!J31+'Sch C-3-R'!J31+'Sch C-3-D'!J31</f>
        <v>0</v>
      </c>
      <c r="K31" s="542">
        <v>0</v>
      </c>
      <c r="L31" s="590"/>
    </row>
    <row r="32" spans="1:12" ht="18" customHeight="1" x14ac:dyDescent="0.25">
      <c r="A32" s="84">
        <v>24</v>
      </c>
      <c r="B32" s="264" t="s">
        <v>355</v>
      </c>
      <c r="C32" s="587">
        <f t="shared" si="1"/>
        <v>0</v>
      </c>
      <c r="D32" s="542"/>
      <c r="E32" s="447"/>
      <c r="F32" s="590"/>
      <c r="G32" s="590"/>
      <c r="H32" s="590"/>
      <c r="I32" s="590"/>
      <c r="J32" s="587">
        <f>+'Sch C-3-I'!J32+'Sch C-3-R'!J32+'Sch C-3-D'!J32</f>
        <v>0</v>
      </c>
      <c r="K32" s="542">
        <v>0</v>
      </c>
      <c r="L32" s="590"/>
    </row>
    <row r="33" spans="1:13" ht="18" customHeight="1" x14ac:dyDescent="0.25">
      <c r="A33" s="84">
        <v>25</v>
      </c>
      <c r="B33" s="264" t="s">
        <v>287</v>
      </c>
      <c r="C33" s="587">
        <f t="shared" si="1"/>
        <v>0</v>
      </c>
      <c r="D33" s="542"/>
      <c r="E33" s="587">
        <f>+'Sch C-3-I'!E33+'Sch C-3-R'!E33+'Sch C-3-D'!E33</f>
        <v>0</v>
      </c>
      <c r="F33" s="590"/>
      <c r="G33" s="590"/>
      <c r="H33" s="590"/>
      <c r="I33" s="587">
        <f>+'Sch C-3-I'!I33+'Sch C-3-R'!I33+'Sch C-3-D'!I33</f>
        <v>0</v>
      </c>
      <c r="J33" s="587">
        <f>+'Sch C-3-I'!J33+'Sch C-3-R'!J33+'Sch C-3-D'!J33</f>
        <v>0</v>
      </c>
      <c r="K33" s="542">
        <v>0</v>
      </c>
      <c r="L33" s="590"/>
    </row>
    <row r="34" spans="1:13" ht="18" customHeight="1" x14ac:dyDescent="0.25">
      <c r="A34" s="84">
        <v>26</v>
      </c>
      <c r="B34" s="264" t="s">
        <v>329</v>
      </c>
      <c r="C34" s="592">
        <f t="shared" si="1"/>
        <v>0</v>
      </c>
      <c r="D34" s="542"/>
      <c r="E34" s="587">
        <f>+'Sch C-3-I'!E34+'Sch C-3-R'!E34+'Sch C-3-D'!E34</f>
        <v>0</v>
      </c>
      <c r="F34" s="590"/>
      <c r="G34" s="590"/>
      <c r="H34" s="590"/>
      <c r="I34" s="587">
        <f>+'Sch C-3-I'!I34+'Sch C-3-R'!I34+'Sch C-3-D'!I34</f>
        <v>0</v>
      </c>
      <c r="J34" s="587">
        <f>+'Sch C-3-I'!J34+'Sch C-3-R'!J34+'Sch C-3-D'!J34</f>
        <v>0</v>
      </c>
      <c r="K34" s="542">
        <v>0</v>
      </c>
      <c r="L34" s="590"/>
    </row>
    <row r="35" spans="1:13" ht="18" customHeight="1" x14ac:dyDescent="0.25">
      <c r="A35" s="84">
        <v>27</v>
      </c>
      <c r="B35" s="264" t="s">
        <v>331</v>
      </c>
      <c r="C35" s="593">
        <f t="shared" si="1"/>
        <v>0</v>
      </c>
      <c r="D35" s="542"/>
      <c r="E35" s="587">
        <f>+'Sch C-3-I'!E35+'Sch C-3-R'!E35+'Sch C-3-D'!E35</f>
        <v>0</v>
      </c>
      <c r="F35" s="594"/>
      <c r="G35" s="594"/>
      <c r="H35" s="590"/>
      <c r="I35" s="587">
        <f>+'Sch C-3-I'!I35+'Sch C-3-R'!I35+'Sch C-3-D'!I35</f>
        <v>0</v>
      </c>
      <c r="J35" s="587">
        <f>+'Sch C-3-I'!J35+'Sch C-3-R'!J35+'Sch C-3-D'!J35</f>
        <v>0</v>
      </c>
      <c r="K35" s="542">
        <v>0</v>
      </c>
      <c r="L35" s="594"/>
    </row>
    <row r="36" spans="1:13" ht="18" customHeight="1" x14ac:dyDescent="0.25">
      <c r="A36" s="84">
        <v>28</v>
      </c>
      <c r="B36" s="264" t="s">
        <v>509</v>
      </c>
      <c r="C36" s="593">
        <f>SUM(D36:L36)</f>
        <v>0</v>
      </c>
      <c r="D36" s="542"/>
      <c r="E36" s="591"/>
      <c r="F36" s="591"/>
      <c r="G36" s="591"/>
      <c r="H36" s="591"/>
      <c r="I36" s="591"/>
      <c r="J36" s="591"/>
      <c r="K36" s="591"/>
      <c r="L36" s="591"/>
    </row>
    <row r="37" spans="1:13" ht="18" customHeight="1" x14ac:dyDescent="0.25">
      <c r="A37" s="84">
        <v>29</v>
      </c>
      <c r="B37" s="264" t="s">
        <v>540</v>
      </c>
      <c r="C37" s="593">
        <f t="shared" si="1"/>
        <v>0</v>
      </c>
      <c r="D37" s="542"/>
      <c r="E37" s="587">
        <f>+'Sch C-3-I'!E37+'Sch C-3-R'!E37+'Sch C-3-D'!E37</f>
        <v>0</v>
      </c>
      <c r="F37" s="587">
        <f>+'Sch C-3-I'!F37+'Sch C-3-R'!F37+'Sch C-3-D'!F37</f>
        <v>0</v>
      </c>
      <c r="G37" s="591"/>
      <c r="H37" s="591"/>
      <c r="I37" s="591"/>
      <c r="J37" s="591"/>
      <c r="K37" s="591"/>
      <c r="L37" s="591"/>
    </row>
    <row r="38" spans="1:13" ht="18" customHeight="1" x14ac:dyDescent="0.25">
      <c r="A38" s="84">
        <v>30</v>
      </c>
      <c r="B38" s="264" t="s">
        <v>657</v>
      </c>
      <c r="C38" s="593">
        <f t="shared" si="1"/>
        <v>0</v>
      </c>
      <c r="D38" s="542"/>
      <c r="E38" s="591"/>
      <c r="F38" s="591"/>
      <c r="G38" s="591"/>
      <c r="H38" s="591"/>
      <c r="I38" s="591"/>
      <c r="J38" s="591"/>
      <c r="K38" s="591"/>
      <c r="L38" s="591"/>
    </row>
    <row r="39" spans="1:13" ht="18" customHeight="1" x14ac:dyDescent="0.25">
      <c r="A39" s="84">
        <v>31</v>
      </c>
      <c r="B39" s="264" t="s">
        <v>541</v>
      </c>
      <c r="C39" s="593">
        <f t="shared" si="1"/>
        <v>0</v>
      </c>
      <c r="D39" s="542"/>
      <c r="E39" s="587">
        <f>+'Sch C-3-I'!E39+'Sch C-3-R'!E39+'Sch C-3-D'!E39</f>
        <v>0</v>
      </c>
      <c r="F39" s="587">
        <f>+'Sch C-3-I'!F39+'Sch C-3-R'!F39+'Sch C-3-D'!F39</f>
        <v>0</v>
      </c>
      <c r="G39" s="587">
        <f>+'Sch C-3-I'!G39+'Sch C-3-R'!G39+'Sch C-3-D'!G39</f>
        <v>0</v>
      </c>
      <c r="H39" s="587">
        <f>+'Sch C-3-I'!H39+'Sch C-3-R'!H39+'Sch C-3-D'!H39</f>
        <v>0</v>
      </c>
      <c r="I39" s="587">
        <f>+'Sch C-3-I'!I39+'Sch C-3-R'!I39+'Sch C-3-D'!I39</f>
        <v>0</v>
      </c>
      <c r="J39" s="587">
        <f>+'Sch C-3-I'!J39+'Sch C-3-R'!J39+'Sch C-3-D'!J39</f>
        <v>0</v>
      </c>
      <c r="K39" s="542">
        <v>0</v>
      </c>
      <c r="L39" s="591"/>
    </row>
    <row r="40" spans="1:13" ht="18" customHeight="1" x14ac:dyDescent="0.3">
      <c r="A40" s="84">
        <v>32</v>
      </c>
      <c r="B40" s="265" t="s">
        <v>356</v>
      </c>
      <c r="C40" s="447"/>
      <c r="D40" s="447"/>
      <c r="E40" s="447"/>
      <c r="F40" s="447"/>
      <c r="G40" s="447"/>
      <c r="H40" s="447"/>
      <c r="I40" s="447"/>
      <c r="J40" s="447"/>
      <c r="K40" s="447"/>
      <c r="L40" s="591"/>
    </row>
    <row r="41" spans="1:13" ht="18" customHeight="1" x14ac:dyDescent="0.25">
      <c r="A41" s="84">
        <v>33</v>
      </c>
      <c r="B41" s="264" t="s">
        <v>285</v>
      </c>
      <c r="C41" s="587">
        <f>SUM(D41:L41)</f>
        <v>0</v>
      </c>
      <c r="D41" s="590"/>
      <c r="E41" s="590"/>
      <c r="F41" s="590"/>
      <c r="G41" s="590"/>
      <c r="H41" s="590"/>
      <c r="I41" s="587">
        <f>+'Sch C-3-I'!I41+'Sch C-3-R'!I41+'Sch C-3-D'!I41</f>
        <v>0</v>
      </c>
      <c r="J41" s="587">
        <f>+'Sch C-3-I'!J41+'Sch C-3-R'!J41+'Sch C-3-D'!J41</f>
        <v>0</v>
      </c>
      <c r="K41" s="542">
        <v>0</v>
      </c>
      <c r="L41" s="590"/>
    </row>
    <row r="42" spans="1:13" ht="18" customHeight="1" x14ac:dyDescent="0.25">
      <c r="A42" s="84">
        <v>34</v>
      </c>
      <c r="B42" s="264" t="s">
        <v>357</v>
      </c>
      <c r="C42" s="587">
        <f>SUM(D42:L42)</f>
        <v>0</v>
      </c>
      <c r="D42" s="590"/>
      <c r="E42" s="590"/>
      <c r="F42" s="590"/>
      <c r="G42" s="590"/>
      <c r="H42" s="590"/>
      <c r="I42" s="587">
        <f>+'Sch C-3-I'!I42+'Sch C-3-R'!I42+'Sch C-3-D'!I42</f>
        <v>0</v>
      </c>
      <c r="J42" s="587">
        <f>+'Sch C-3-I'!J42+'Sch C-3-R'!J42+'Sch C-3-D'!J42</f>
        <v>0</v>
      </c>
      <c r="K42" s="542">
        <v>0</v>
      </c>
      <c r="L42" s="590"/>
    </row>
    <row r="43" spans="1:13" ht="18" customHeight="1" x14ac:dyDescent="0.3">
      <c r="A43" s="84">
        <v>35</v>
      </c>
      <c r="B43" s="265" t="s">
        <v>358</v>
      </c>
      <c r="C43" s="447"/>
      <c r="D43" s="447"/>
      <c r="E43" s="447"/>
      <c r="F43" s="447"/>
      <c r="G43" s="447"/>
      <c r="H43" s="447"/>
      <c r="I43" s="447"/>
      <c r="J43" s="447"/>
      <c r="K43" s="447"/>
      <c r="L43" s="591"/>
    </row>
    <row r="44" spans="1:13" ht="18" customHeight="1" x14ac:dyDescent="0.25">
      <c r="A44" s="84">
        <v>36</v>
      </c>
      <c r="B44" s="264" t="s">
        <v>291</v>
      </c>
      <c r="C44" s="587">
        <f t="shared" ref="C44:C52" si="2">SUM(D44:L44)</f>
        <v>0</v>
      </c>
      <c r="D44" s="542"/>
      <c r="E44" s="587">
        <f>+'Sch C-3-I'!E44+'Sch C-3-R'!E44+'Sch C-3-D'!E44</f>
        <v>0</v>
      </c>
      <c r="F44" s="590"/>
      <c r="G44" s="590"/>
      <c r="H44" s="587">
        <f>+'Sch C-3-I'!H44+'Sch C-3-R'!H44+'Sch C-3-D'!H44</f>
        <v>0</v>
      </c>
      <c r="I44" s="447"/>
      <c r="J44" s="587">
        <f>+'Sch C-3-I'!J44+'Sch C-3-R'!J44+'Sch C-3-D'!J44</f>
        <v>0</v>
      </c>
      <c r="K44" s="542">
        <v>0</v>
      </c>
      <c r="L44" s="590"/>
    </row>
    <row r="45" spans="1:13" ht="18" customHeight="1" x14ac:dyDescent="0.25">
      <c r="A45" s="84">
        <v>37</v>
      </c>
      <c r="B45" s="264" t="s">
        <v>87</v>
      </c>
      <c r="C45" s="587">
        <f t="shared" si="2"/>
        <v>0</v>
      </c>
      <c r="D45" s="595"/>
      <c r="E45" s="587">
        <f>+'Sch C-3-I'!E45+'Sch C-3-R'!E45+'Sch C-3-D'!E45</f>
        <v>0</v>
      </c>
      <c r="F45" s="590"/>
      <c r="G45" s="590"/>
      <c r="H45" s="587">
        <f>+'Sch C-3-I'!H45+'Sch C-3-R'!H45+'Sch C-3-D'!H45</f>
        <v>0</v>
      </c>
      <c r="I45" s="447"/>
      <c r="J45" s="587">
        <f>+'Sch C-3-I'!J45+'Sch C-3-R'!J45+'Sch C-3-D'!J45</f>
        <v>0</v>
      </c>
      <c r="K45" s="542">
        <v>0</v>
      </c>
      <c r="L45" s="590"/>
    </row>
    <row r="46" spans="1:13" ht="18" customHeight="1" x14ac:dyDescent="0.25">
      <c r="A46" s="84">
        <v>38</v>
      </c>
      <c r="B46" s="264" t="s">
        <v>359</v>
      </c>
      <c r="C46" s="587">
        <f t="shared" si="2"/>
        <v>0</v>
      </c>
      <c r="D46" s="595"/>
      <c r="E46" s="587">
        <f>+'Sch C-3-I'!E46+'Sch C-3-R'!E46+'Sch C-3-D'!E46</f>
        <v>0</v>
      </c>
      <c r="F46" s="590"/>
      <c r="G46" s="590"/>
      <c r="H46" s="447"/>
      <c r="I46" s="587">
        <f>+'Sch C-3-I'!I46+'Sch C-3-R'!I46+'Sch C-3-D'!I46</f>
        <v>0</v>
      </c>
      <c r="J46" s="587">
        <f>+'Sch C-3-I'!J46+'Sch C-3-R'!J46+'Sch C-3-D'!J46</f>
        <v>0</v>
      </c>
      <c r="K46" s="542">
        <v>0</v>
      </c>
      <c r="L46" s="590"/>
    </row>
    <row r="47" spans="1:13" ht="18" customHeight="1" x14ac:dyDescent="0.25">
      <c r="A47" s="84">
        <v>39</v>
      </c>
      <c r="B47" s="264" t="s">
        <v>406</v>
      </c>
      <c r="C47" s="587">
        <f t="shared" si="2"/>
        <v>0</v>
      </c>
      <c r="D47" s="595"/>
      <c r="E47" s="587">
        <f>+'Sch C-3-I'!E47+'Sch C-3-R'!E47+'Sch C-3-D'!E47</f>
        <v>0</v>
      </c>
      <c r="F47" s="590"/>
      <c r="G47" s="590"/>
      <c r="H47" s="447"/>
      <c r="I47" s="587">
        <f>+'Sch C-3-I'!I47+'Sch C-3-R'!I47+'Sch C-3-D'!I47</f>
        <v>0</v>
      </c>
      <c r="J47" s="587">
        <f>+'Sch C-3-I'!J47+'Sch C-3-R'!J47+'Sch C-3-D'!J47</f>
        <v>0</v>
      </c>
      <c r="K47" s="542">
        <v>0</v>
      </c>
      <c r="L47" s="590"/>
    </row>
    <row r="48" spans="1:13" ht="18" customHeight="1" x14ac:dyDescent="0.25">
      <c r="A48" s="84">
        <v>40</v>
      </c>
      <c r="B48" s="264" t="s">
        <v>283</v>
      </c>
      <c r="C48" s="587">
        <f t="shared" si="2"/>
        <v>0</v>
      </c>
      <c r="D48" s="595"/>
      <c r="E48" s="587">
        <f>+'Sch C-3-I'!E48+'Sch C-3-R'!E48+'Sch C-3-D'!E48</f>
        <v>0</v>
      </c>
      <c r="F48" s="590"/>
      <c r="G48" s="590"/>
      <c r="H48" s="447"/>
      <c r="I48" s="587">
        <f>+'Sch C-3-I'!I48+'Sch C-3-R'!I48+'Sch C-3-D'!I48</f>
        <v>0</v>
      </c>
      <c r="J48" s="587">
        <f>+'Sch C-3-I'!J48+'Sch C-3-R'!J48+'Sch C-3-D'!J48</f>
        <v>0</v>
      </c>
      <c r="K48" s="542">
        <v>0</v>
      </c>
      <c r="L48" s="590"/>
      <c r="M48" s="332"/>
    </row>
    <row r="49" spans="1:12" ht="18" customHeight="1" x14ac:dyDescent="0.25">
      <c r="A49" s="84">
        <v>41</v>
      </c>
      <c r="B49" s="264" t="s">
        <v>125</v>
      </c>
      <c r="C49" s="587">
        <f t="shared" si="2"/>
        <v>0</v>
      </c>
      <c r="D49" s="542"/>
      <c r="E49" s="587">
        <f>+'Sch C-3-I'!E49+'Sch C-3-R'!E49+'Sch C-3-D'!E49</f>
        <v>0</v>
      </c>
      <c r="F49" s="590"/>
      <c r="G49" s="590"/>
      <c r="H49" s="447"/>
      <c r="I49" s="587">
        <f>+'Sch C-3-I'!I49+'Sch C-3-R'!I49+'Sch C-3-D'!I49</f>
        <v>0</v>
      </c>
      <c r="J49" s="587">
        <f>+'Sch C-3-I'!J49+'Sch C-3-R'!J49+'Sch C-3-D'!J49</f>
        <v>0</v>
      </c>
      <c r="K49" s="542">
        <v>0</v>
      </c>
      <c r="L49" s="590"/>
    </row>
    <row r="50" spans="1:12" ht="18" customHeight="1" x14ac:dyDescent="0.25">
      <c r="A50" s="84">
        <v>42</v>
      </c>
      <c r="B50" s="264" t="s">
        <v>127</v>
      </c>
      <c r="C50" s="587">
        <f t="shared" si="2"/>
        <v>0</v>
      </c>
      <c r="D50" s="542"/>
      <c r="E50" s="587">
        <f>+'Sch C-3-I'!E50+'Sch C-3-R'!E50+'Sch C-3-D'!E50</f>
        <v>0</v>
      </c>
      <c r="F50" s="590"/>
      <c r="G50" s="590"/>
      <c r="H50" s="447"/>
      <c r="I50" s="587">
        <f>+'Sch C-3-I'!I50+'Sch C-3-R'!I50+'Sch C-3-D'!I50</f>
        <v>0</v>
      </c>
      <c r="J50" s="587">
        <f>+'Sch C-3-I'!J50+'Sch C-3-R'!J50+'Sch C-3-D'!J50</f>
        <v>0</v>
      </c>
      <c r="K50" s="542">
        <v>0</v>
      </c>
      <c r="L50" s="590"/>
    </row>
    <row r="51" spans="1:12" ht="18" customHeight="1" x14ac:dyDescent="0.25">
      <c r="A51" s="84">
        <v>43</v>
      </c>
      <c r="B51" s="264" t="s">
        <v>602</v>
      </c>
      <c r="C51" s="587">
        <f t="shared" si="2"/>
        <v>0</v>
      </c>
      <c r="D51" s="542"/>
      <c r="E51" s="587">
        <f>+'Sch C-3-I'!E51+'Sch C-3-R'!E51+'Sch C-3-D'!E51</f>
        <v>0</v>
      </c>
      <c r="F51" s="590"/>
      <c r="G51" s="590"/>
      <c r="H51" s="447"/>
      <c r="I51" s="587">
        <f>+'Sch C-3-I'!I51+'Sch C-3-R'!I51+'Sch C-3-D'!I51</f>
        <v>0</v>
      </c>
      <c r="J51" s="587">
        <f>+'Sch C-3-I'!J51+'Sch C-3-R'!J51+'Sch C-3-D'!J51</f>
        <v>0</v>
      </c>
      <c r="K51" s="542">
        <v>0</v>
      </c>
      <c r="L51" s="590"/>
    </row>
    <row r="52" spans="1:12" ht="18" customHeight="1" x14ac:dyDescent="0.25">
      <c r="A52" s="84">
        <v>44</v>
      </c>
      <c r="B52" s="264" t="s">
        <v>360</v>
      </c>
      <c r="C52" s="587">
        <f t="shared" si="2"/>
        <v>0</v>
      </c>
      <c r="D52" s="542"/>
      <c r="E52" s="587">
        <f>+'Sch C-3-I'!E52+'Sch C-3-R'!E52+'Sch C-3-D'!E52</f>
        <v>0</v>
      </c>
      <c r="F52" s="590"/>
      <c r="G52" s="590"/>
      <c r="H52" s="447"/>
      <c r="I52" s="587">
        <f>+'Sch C-3-I'!I52+'Sch C-3-R'!I52+'Sch C-3-D'!I52</f>
        <v>0</v>
      </c>
      <c r="J52" s="587">
        <f>+'Sch C-3-I'!J52+'Sch C-3-R'!J52+'Sch C-3-D'!J52</f>
        <v>0</v>
      </c>
      <c r="K52" s="542">
        <v>0</v>
      </c>
      <c r="L52" s="590"/>
    </row>
    <row r="53" spans="1:12" ht="18" customHeight="1" x14ac:dyDescent="0.3">
      <c r="A53" s="84">
        <v>45</v>
      </c>
      <c r="B53" s="266" t="s">
        <v>361</v>
      </c>
      <c r="C53" s="447"/>
      <c r="D53" s="447"/>
      <c r="E53" s="447"/>
      <c r="F53" s="447"/>
      <c r="G53" s="447"/>
      <c r="H53" s="447"/>
      <c r="I53" s="447"/>
      <c r="J53" s="447"/>
      <c r="K53" s="447"/>
      <c r="L53" s="591"/>
    </row>
    <row r="54" spans="1:12" ht="18" customHeight="1" x14ac:dyDescent="0.25">
      <c r="A54" s="84">
        <v>46</v>
      </c>
      <c r="B54" s="74" t="s">
        <v>362</v>
      </c>
      <c r="C54" s="587">
        <f t="shared" ref="C54:C62" si="3">SUM(D54:L54)</f>
        <v>0</v>
      </c>
      <c r="D54" s="590"/>
      <c r="E54" s="590"/>
      <c r="F54" s="590"/>
      <c r="G54" s="590"/>
      <c r="H54" s="447"/>
      <c r="I54" s="590"/>
      <c r="J54" s="590"/>
      <c r="K54" s="590"/>
      <c r="L54" s="542"/>
    </row>
    <row r="55" spans="1:12" ht="18" customHeight="1" x14ac:dyDescent="0.25">
      <c r="A55" s="84">
        <v>47</v>
      </c>
      <c r="B55" s="74" t="s">
        <v>363</v>
      </c>
      <c r="C55" s="587">
        <f t="shared" si="3"/>
        <v>0</v>
      </c>
      <c r="D55" s="590" t="s">
        <v>93</v>
      </c>
      <c r="E55" s="590" t="s">
        <v>93</v>
      </c>
      <c r="F55" s="590"/>
      <c r="G55" s="590"/>
      <c r="H55" s="590"/>
      <c r="I55" s="590"/>
      <c r="J55" s="590"/>
      <c r="K55" s="590"/>
      <c r="L55" s="542"/>
    </row>
    <row r="56" spans="1:12" ht="18" customHeight="1" x14ac:dyDescent="0.25">
      <c r="A56" s="84">
        <v>48</v>
      </c>
      <c r="B56" s="74" t="s">
        <v>364</v>
      </c>
      <c r="C56" s="587">
        <f t="shared" si="3"/>
        <v>0</v>
      </c>
      <c r="D56" s="590"/>
      <c r="E56" s="590"/>
      <c r="F56" s="590"/>
      <c r="G56" s="590"/>
      <c r="H56" s="590"/>
      <c r="I56" s="590"/>
      <c r="J56" s="590"/>
      <c r="K56" s="590"/>
      <c r="L56" s="542"/>
    </row>
    <row r="57" spans="1:12" ht="18" customHeight="1" x14ac:dyDescent="0.25">
      <c r="A57" s="84">
        <v>49</v>
      </c>
      <c r="B57" s="74" t="s">
        <v>365</v>
      </c>
      <c r="C57" s="587">
        <f t="shared" si="3"/>
        <v>0</v>
      </c>
      <c r="D57" s="590"/>
      <c r="E57" s="590"/>
      <c r="F57" s="590"/>
      <c r="G57" s="590"/>
      <c r="H57" s="590"/>
      <c r="I57" s="590"/>
      <c r="J57" s="590"/>
      <c r="K57" s="590"/>
      <c r="L57" s="542"/>
    </row>
    <row r="58" spans="1:12" ht="18" customHeight="1" x14ac:dyDescent="0.25">
      <c r="A58" s="84">
        <v>50</v>
      </c>
      <c r="B58" s="74" t="s">
        <v>90</v>
      </c>
      <c r="C58" s="587">
        <f t="shared" si="3"/>
        <v>0</v>
      </c>
      <c r="D58" s="590"/>
      <c r="E58" s="590"/>
      <c r="F58" s="590"/>
      <c r="G58" s="590"/>
      <c r="H58" s="590"/>
      <c r="I58" s="590"/>
      <c r="J58" s="590"/>
      <c r="K58" s="590"/>
      <c r="L58" s="542"/>
    </row>
    <row r="59" spans="1:12" ht="18" customHeight="1" x14ac:dyDescent="0.25">
      <c r="A59" s="84">
        <v>51</v>
      </c>
      <c r="B59" s="267" t="s">
        <v>367</v>
      </c>
      <c r="C59" s="587" t="e">
        <f t="shared" si="3"/>
        <v>#DIV/0!</v>
      </c>
      <c r="D59" s="587" t="e">
        <f t="shared" ref="D59:K59" si="4">SUM(D10:D13)</f>
        <v>#DIV/0!</v>
      </c>
      <c r="E59" s="587" t="e">
        <f t="shared" si="4"/>
        <v>#DIV/0!</v>
      </c>
      <c r="F59" s="587" t="e">
        <f t="shared" si="4"/>
        <v>#DIV/0!</v>
      </c>
      <c r="G59" s="587" t="e">
        <f t="shared" si="4"/>
        <v>#DIV/0!</v>
      </c>
      <c r="H59" s="587">
        <f t="shared" si="4"/>
        <v>0</v>
      </c>
      <c r="I59" s="587">
        <f t="shared" si="4"/>
        <v>0</v>
      </c>
      <c r="J59" s="682">
        <f>SUM(J10:J13)</f>
        <v>0</v>
      </c>
      <c r="K59" s="587" t="e">
        <f t="shared" si="4"/>
        <v>#DIV/0!</v>
      </c>
      <c r="L59" s="590"/>
    </row>
    <row r="60" spans="1:12" ht="18" customHeight="1" x14ac:dyDescent="0.25">
      <c r="A60" s="84">
        <v>52</v>
      </c>
      <c r="B60" s="267" t="s">
        <v>542</v>
      </c>
      <c r="C60" s="587">
        <f t="shared" si="3"/>
        <v>0</v>
      </c>
      <c r="D60" s="572">
        <f t="shared" ref="D60" si="5">SUM(D15:D39)</f>
        <v>0</v>
      </c>
      <c r="E60" s="572">
        <f t="shared" ref="E60:K60" si="6">SUM(E15:E39)</f>
        <v>0</v>
      </c>
      <c r="F60" s="572">
        <f t="shared" si="6"/>
        <v>0</v>
      </c>
      <c r="G60" s="572">
        <f t="shared" si="6"/>
        <v>0</v>
      </c>
      <c r="H60" s="572">
        <f t="shared" si="6"/>
        <v>0</v>
      </c>
      <c r="I60" s="572">
        <f t="shared" si="6"/>
        <v>0</v>
      </c>
      <c r="J60" s="572">
        <f>SUM(J15:J39)</f>
        <v>0</v>
      </c>
      <c r="K60" s="572">
        <f t="shared" si="6"/>
        <v>0</v>
      </c>
      <c r="L60" s="590"/>
    </row>
    <row r="61" spans="1:12" ht="18" customHeight="1" x14ac:dyDescent="0.25">
      <c r="A61" s="84">
        <v>53</v>
      </c>
      <c r="B61" s="267" t="s">
        <v>543</v>
      </c>
      <c r="C61" s="587">
        <f t="shared" si="3"/>
        <v>0</v>
      </c>
      <c r="D61" s="596">
        <f t="shared" ref="D61" si="7">SUM(D41:D42)</f>
        <v>0</v>
      </c>
      <c r="E61" s="596">
        <f t="shared" ref="E61:K61" si="8">SUM(E41:E42)</f>
        <v>0</v>
      </c>
      <c r="F61" s="596">
        <f t="shared" si="8"/>
        <v>0</v>
      </c>
      <c r="G61" s="596">
        <f t="shared" si="8"/>
        <v>0</v>
      </c>
      <c r="H61" s="596">
        <f t="shared" si="8"/>
        <v>0</v>
      </c>
      <c r="I61" s="596">
        <f t="shared" si="8"/>
        <v>0</v>
      </c>
      <c r="J61" s="596">
        <f>SUM(J41:J42)</f>
        <v>0</v>
      </c>
      <c r="K61" s="596">
        <f t="shared" si="8"/>
        <v>0</v>
      </c>
      <c r="L61" s="590"/>
    </row>
    <row r="62" spans="1:12" ht="18" customHeight="1" x14ac:dyDescent="0.25">
      <c r="A62" s="84">
        <v>54</v>
      </c>
      <c r="B62" s="267" t="s">
        <v>544</v>
      </c>
      <c r="C62" s="587">
        <f t="shared" si="3"/>
        <v>0</v>
      </c>
      <c r="D62" s="596">
        <f t="shared" ref="D62" si="9">SUM(D44:D52)</f>
        <v>0</v>
      </c>
      <c r="E62" s="596">
        <f t="shared" ref="E62:K62" si="10">SUM(E44:E52)</f>
        <v>0</v>
      </c>
      <c r="F62" s="596">
        <f t="shared" si="10"/>
        <v>0</v>
      </c>
      <c r="G62" s="596">
        <f t="shared" si="10"/>
        <v>0</v>
      </c>
      <c r="H62" s="596">
        <f t="shared" si="10"/>
        <v>0</v>
      </c>
      <c r="I62" s="596">
        <f t="shared" si="10"/>
        <v>0</v>
      </c>
      <c r="J62" s="596">
        <f>SUM(J44:J52)</f>
        <v>0</v>
      </c>
      <c r="K62" s="596">
        <f t="shared" si="10"/>
        <v>0</v>
      </c>
      <c r="L62" s="590"/>
    </row>
    <row r="63" spans="1:12" ht="18" customHeight="1" x14ac:dyDescent="0.25">
      <c r="A63" s="84">
        <v>55</v>
      </c>
      <c r="B63" s="267" t="s">
        <v>545</v>
      </c>
      <c r="C63" s="587">
        <f>SUM(D63:L63)</f>
        <v>0</v>
      </c>
      <c r="D63" s="590"/>
      <c r="E63" s="590"/>
      <c r="F63" s="590"/>
      <c r="G63" s="590"/>
      <c r="H63" s="590"/>
      <c r="I63" s="590"/>
      <c r="J63" s="590"/>
      <c r="K63" s="590"/>
      <c r="L63" s="596">
        <f>SUM(L54:L58)</f>
        <v>0</v>
      </c>
    </row>
    <row r="64" spans="1:12" ht="18" customHeight="1" thickBot="1" x14ac:dyDescent="0.35">
      <c r="A64" s="84">
        <v>56</v>
      </c>
      <c r="B64" s="384" t="s">
        <v>259</v>
      </c>
      <c r="C64" s="586" t="e">
        <f>SUM(C10:C58)</f>
        <v>#DIV/0!</v>
      </c>
      <c r="D64" s="586" t="e">
        <f t="shared" ref="D64:L64" si="11">SUM(D10:D58)</f>
        <v>#DIV/0!</v>
      </c>
      <c r="E64" s="586" t="e">
        <f t="shared" si="11"/>
        <v>#DIV/0!</v>
      </c>
      <c r="F64" s="586" t="e">
        <f t="shared" si="11"/>
        <v>#DIV/0!</v>
      </c>
      <c r="G64" s="586" t="e">
        <f t="shared" si="11"/>
        <v>#DIV/0!</v>
      </c>
      <c r="H64" s="586">
        <f t="shared" si="11"/>
        <v>0</v>
      </c>
      <c r="I64" s="586">
        <f>SUM(I10:I58)</f>
        <v>0</v>
      </c>
      <c r="J64" s="586">
        <f>SUM(J10:J58)</f>
        <v>0</v>
      </c>
      <c r="K64" s="586" t="e">
        <f t="shared" si="11"/>
        <v>#DIV/0!</v>
      </c>
      <c r="L64" s="586">
        <f t="shared" si="11"/>
        <v>0</v>
      </c>
    </row>
    <row r="65" ht="15.6" hidden="1" thickTop="1" x14ac:dyDescent="0.25"/>
  </sheetData>
  <sheetProtection algorithmName="SHA-512" hashValue="qhanPZx9QNFcupkbvyGjS0lQlXW18ipszPLrc6rvsMf73lh4xfNSPr7L32Ff/6NcZ/JDgzxuSfI/Ec1PkCn38A==" saltValue="1cq1jNMz3GUdZ5xBIAoqaw==" spinCount="100000" sheet="1" objects="1" scenarios="1"/>
  <mergeCells count="2">
    <mergeCell ref="F7:G7"/>
    <mergeCell ref="K7:L7"/>
  </mergeCells>
  <printOptions horizontalCentered="1"/>
  <pageMargins left="0.5" right="0.5" top="0.75" bottom="0.5" header="0.5" footer="0.25"/>
  <pageSetup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L70"/>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4" customWidth="1"/>
    <col min="4" max="4" width="13.54296875" style="4" customWidth="1"/>
    <col min="5" max="11" width="12.36328125" style="4" customWidth="1"/>
    <col min="12" max="12" width="1.453125" style="4" customWidth="1"/>
    <col min="13" max="16384" width="8.90625" style="4" hidden="1"/>
  </cols>
  <sheetData>
    <row r="1" spans="1:12" ht="15" customHeight="1" x14ac:dyDescent="0.3">
      <c r="A1" s="41" t="s">
        <v>647</v>
      </c>
      <c r="B1" s="5"/>
    </row>
    <row r="2" spans="1:12" ht="13.2" customHeight="1" x14ac:dyDescent="0.3">
      <c r="A2" s="1" t="s">
        <v>612</v>
      </c>
      <c r="B2" s="5"/>
      <c r="C2" s="41"/>
      <c r="D2" s="41"/>
      <c r="H2" s="45" t="s">
        <v>554</v>
      </c>
      <c r="I2" s="54"/>
      <c r="J2" s="54"/>
      <c r="K2" s="191"/>
      <c r="L2" s="332"/>
    </row>
    <row r="3" spans="1:12" ht="13.2" customHeight="1" x14ac:dyDescent="0.3">
      <c r="A3" s="1" t="s">
        <v>716</v>
      </c>
      <c r="B3" s="5"/>
      <c r="C3" s="41"/>
      <c r="D3" s="41"/>
      <c r="H3" s="241">
        <f>'Sch A'!A6</f>
        <v>0</v>
      </c>
      <c r="I3" s="39"/>
      <c r="J3" s="39"/>
      <c r="K3" s="242"/>
    </row>
    <row r="4" spans="1:12" ht="13.2" customHeight="1" x14ac:dyDescent="0.25">
      <c r="A4" s="1"/>
      <c r="H4" s="243" t="s">
        <v>96</v>
      </c>
      <c r="I4" s="43"/>
      <c r="J4" s="43"/>
      <c r="K4" s="244"/>
    </row>
    <row r="5" spans="1:12" ht="13.2" customHeight="1" x14ac:dyDescent="0.25">
      <c r="A5" s="1"/>
      <c r="G5" s="5"/>
      <c r="H5" s="245" t="s">
        <v>97</v>
      </c>
      <c r="I5" s="246">
        <f>+'Sch A'!$G$12</f>
        <v>0</v>
      </c>
      <c r="J5" s="215" t="s">
        <v>98</v>
      </c>
      <c r="K5" s="195">
        <f>+'Sch A'!$I$12</f>
        <v>0</v>
      </c>
      <c r="L5" s="5"/>
    </row>
    <row r="6" spans="1:12" s="2" customFormat="1" ht="13.2" customHeight="1" x14ac:dyDescent="0.2"/>
    <row r="7" spans="1:12" s="101" customFormat="1" ht="26.4" x14ac:dyDescent="0.25">
      <c r="A7" s="48"/>
      <c r="B7" s="191"/>
      <c r="C7" s="100"/>
      <c r="D7" s="255"/>
      <c r="E7" s="385" t="s">
        <v>328</v>
      </c>
      <c r="F7" s="793" t="s">
        <v>258</v>
      </c>
      <c r="G7" s="794"/>
      <c r="H7" s="263" t="s">
        <v>327</v>
      </c>
      <c r="I7" s="263" t="s">
        <v>338</v>
      </c>
      <c r="J7" s="793" t="s">
        <v>284</v>
      </c>
      <c r="K7" s="794"/>
    </row>
    <row r="8" spans="1:12" ht="39.6" x14ac:dyDescent="0.25">
      <c r="A8" s="79"/>
      <c r="B8" s="86"/>
      <c r="C8" s="260" t="s">
        <v>259</v>
      </c>
      <c r="D8" s="260" t="s">
        <v>326</v>
      </c>
      <c r="E8" s="260" t="s">
        <v>340</v>
      </c>
      <c r="F8" s="260" t="s">
        <v>332</v>
      </c>
      <c r="G8" s="260" t="s">
        <v>281</v>
      </c>
      <c r="H8" s="260" t="s">
        <v>339</v>
      </c>
      <c r="I8" s="261" t="s">
        <v>338</v>
      </c>
      <c r="J8" s="261" t="s">
        <v>342</v>
      </c>
      <c r="K8" s="261" t="s">
        <v>341</v>
      </c>
    </row>
    <row r="9" spans="1:12"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87">
        <f>+'Sch C-3-I (1)'!E10+'Sch C-3-I (2)'!E10+'Sch C-3-I (3)'!E10+'Sch C-3-I (4)'!E10+'Sch C-3-I (5)'!E10+'Sch C-3-I (6)'!E10+'Sch C-3-I (7)'!E10+'Sch C-3-I (8)'!E10+'Sch C-3-I (9)'!E10+'Sch C-3-I (10)'!E10</f>
        <v>0</v>
      </c>
      <c r="F10" s="587">
        <f>+'Sch C-3-I (1)'!F10+'Sch C-3-I (2)'!F10+'Sch C-3-I (3)'!F10+'Sch C-3-I (4)'!F10+'Sch C-3-I (5)'!F10+'Sch C-3-I (6)'!F10+'Sch C-3-I (7)'!F10+'Sch C-3-I (8)'!F10+'Sch C-3-I (9)'!F10+'Sch C-3-I (10)'!F10</f>
        <v>0</v>
      </c>
      <c r="G10" s="587">
        <f>+'Sch C-3-I (1)'!G10+'Sch C-3-I (2)'!G10+'Sch C-3-I (3)'!G10+'Sch C-3-I (4)'!G10+'Sch C-3-I (5)'!G10+'Sch C-3-I (6)'!G10+'Sch C-3-I (7)'!G10+'Sch C-3-I (8)'!G10+'Sch C-3-I (9)'!G10+'Sch C-3-I (10)'!G10</f>
        <v>0</v>
      </c>
      <c r="H10" s="588"/>
      <c r="I10" s="588"/>
      <c r="J10" s="587">
        <f>+'Sch C-3-I (1)'!J10+'Sch C-3-I (2)'!J10+'Sch C-3-I (3)'!J10+'Sch C-3-I (4)'!J10+'Sch C-3-I (5)'!J10+'Sch C-3-I (6)'!J10+'Sch C-3-I (7)'!J10+'Sch C-3-I (8)'!J10+'Sch C-3-I (9)'!J10+'Sch C-3-I (10)'!J10</f>
        <v>0</v>
      </c>
      <c r="K10" s="589"/>
    </row>
    <row r="11" spans="1:12" ht="18" customHeight="1" x14ac:dyDescent="0.25">
      <c r="A11" s="84">
        <v>3</v>
      </c>
      <c r="B11" s="77" t="s">
        <v>333</v>
      </c>
      <c r="C11" s="587">
        <f>SUM(D11:K11)</f>
        <v>0</v>
      </c>
      <c r="D11" s="262"/>
      <c r="E11" s="262"/>
      <c r="F11" s="587">
        <f>+'Sch C-3-I (1)'!F11+'Sch C-3-I (2)'!F11+'Sch C-3-I (3)'!F11+'Sch C-3-I (4)'!F11+'Sch C-3-I (5)'!F11+'Sch C-3-I (6)'!F11+'Sch C-3-I (7)'!F11+'Sch C-3-I (8)'!F11+'Sch C-3-I (9)'!F11+'Sch C-3-I (10)'!F11</f>
        <v>0</v>
      </c>
      <c r="G11" s="587">
        <f>+'Sch C-3-I (1)'!G11+'Sch C-3-I (2)'!G11+'Sch C-3-I (3)'!G11+'Sch C-3-I (4)'!G11+'Sch C-3-I (5)'!G11+'Sch C-3-I (6)'!G11+'Sch C-3-I (7)'!G11+'Sch C-3-I (8)'!G11+'Sch C-3-I (9)'!G11+'Sch C-3-I (10)'!G11</f>
        <v>0</v>
      </c>
      <c r="H11" s="590"/>
      <c r="I11" s="590"/>
      <c r="J11" s="587">
        <f>+'Sch C-3-I (1)'!J11+'Sch C-3-I (2)'!J11+'Sch C-3-I (3)'!J11+'Sch C-3-I (4)'!J11+'Sch C-3-I (5)'!J11+'Sch C-3-I (6)'!J11+'Sch C-3-I (7)'!J11+'Sch C-3-I (8)'!J11+'Sch C-3-I (9)'!J11+'Sch C-3-I (10)'!J11</f>
        <v>0</v>
      </c>
      <c r="K11" s="591"/>
    </row>
    <row r="12" spans="1:12" ht="18" customHeight="1" x14ac:dyDescent="0.25">
      <c r="A12" s="84">
        <v>4</v>
      </c>
      <c r="B12" s="74" t="s">
        <v>107</v>
      </c>
      <c r="C12" s="587">
        <f>SUM(D12:K12)</f>
        <v>0</v>
      </c>
      <c r="D12" s="262"/>
      <c r="E12" s="587">
        <f>+'Sch C-3-I (1)'!E12+'Sch C-3-I (2)'!E12+'Sch C-3-I (3)'!E12+'Sch C-3-I (4)'!E12+'Sch C-3-I (5)'!E12+'Sch C-3-I (6)'!E12+'Sch C-3-I (7)'!E12+'Sch C-3-I (8)'!E12+'Sch C-3-I (9)'!E12+'Sch C-3-I (10)'!E12</f>
        <v>0</v>
      </c>
      <c r="F12" s="587">
        <f>+'Sch C-3-I (1)'!F12+'Sch C-3-I (2)'!F12+'Sch C-3-I (3)'!F12+'Sch C-3-I (4)'!F12+'Sch C-3-I (5)'!F12+'Sch C-3-I (6)'!F12+'Sch C-3-I (7)'!F12+'Sch C-3-I (8)'!F12+'Sch C-3-I (9)'!F12+'Sch C-3-I (10)'!F12</f>
        <v>0</v>
      </c>
      <c r="G12" s="587">
        <f>+'Sch C-3-I (1)'!G12+'Sch C-3-I (2)'!G12+'Sch C-3-I (3)'!G12+'Sch C-3-I (4)'!G12+'Sch C-3-I (5)'!G12+'Sch C-3-I (6)'!G12+'Sch C-3-I (7)'!G12+'Sch C-3-I (8)'!G12+'Sch C-3-I (9)'!G12+'Sch C-3-I (10)'!G12</f>
        <v>0</v>
      </c>
      <c r="H12" s="590"/>
      <c r="I12" s="590"/>
      <c r="J12" s="587">
        <f>+'Sch C-3-I (1)'!J12+'Sch C-3-I (2)'!J12+'Sch C-3-I (3)'!J12+'Sch C-3-I (4)'!J12+'Sch C-3-I (5)'!J12+'Sch C-3-I (6)'!J12+'Sch C-3-I (7)'!J12+'Sch C-3-I (8)'!J12+'Sch C-3-I (9)'!J12+'Sch C-3-I (10)'!J12</f>
        <v>0</v>
      </c>
      <c r="K12" s="591"/>
    </row>
    <row r="13" spans="1:12" ht="18" customHeight="1" x14ac:dyDescent="0.25">
      <c r="A13" s="84">
        <v>5</v>
      </c>
      <c r="B13" s="264" t="s">
        <v>335</v>
      </c>
      <c r="C13" s="587">
        <f>SUM(D13:K13)</f>
        <v>0</v>
      </c>
      <c r="D13" s="262"/>
      <c r="E13" s="587">
        <f>+'Sch C-3-I (1)'!E13+'Sch C-3-I (2)'!E13+'Sch C-3-I (3)'!E13+'Sch C-3-I (4)'!E13+'Sch C-3-I (5)'!E13+'Sch C-3-I (6)'!E13+'Sch C-3-I (7)'!E13+'Sch C-3-I (8)'!E13+'Sch C-3-I (9)'!E13+'Sch C-3-I (10)'!E13</f>
        <v>0</v>
      </c>
      <c r="F13" s="587">
        <f>+'Sch C-3-I (1)'!F13+'Sch C-3-I (2)'!F13+'Sch C-3-I (3)'!F13+'Sch C-3-I (4)'!F13+'Sch C-3-I (5)'!F13+'Sch C-3-I (6)'!F13+'Sch C-3-I (7)'!F13+'Sch C-3-I (8)'!F13+'Sch C-3-I (9)'!F13+'Sch C-3-I (10)'!F13</f>
        <v>0</v>
      </c>
      <c r="G13" s="587">
        <f>+'Sch C-3-I (1)'!G13+'Sch C-3-I (2)'!G13+'Sch C-3-I (3)'!G13+'Sch C-3-I (4)'!G13+'Sch C-3-I (5)'!G13+'Sch C-3-I (6)'!G13+'Sch C-3-I (7)'!G13+'Sch C-3-I (8)'!G13+'Sch C-3-I (9)'!G13+'Sch C-3-I (10)'!G13</f>
        <v>0</v>
      </c>
      <c r="H13" s="590"/>
      <c r="I13" s="590"/>
      <c r="J13" s="587">
        <f>+'Sch C-3-I (1)'!J13+'Sch C-3-I (2)'!J13+'Sch C-3-I (3)'!J13+'Sch C-3-I (4)'!J13+'Sch C-3-I (5)'!J13+'Sch C-3-I (6)'!J13+'Sch C-3-I (7)'!J13+'Sch C-3-I (8)'!J13+'Sch C-3-I (9)'!J13+'Sch C-3-I (10)'!J13</f>
        <v>0</v>
      </c>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87">
        <f>+'Sch C-3-I (1)'!E15+'Sch C-3-I (2)'!E15+'Sch C-3-I (3)'!E15+'Sch C-3-I (4)'!E15+'Sch C-3-I (5)'!E15+'Sch C-3-I (6)'!E15+'Sch C-3-I (7)'!E15+'Sch C-3-I (8)'!E15+'Sch C-3-I (9)'!E15+'Sch C-3-I (10)'!E15</f>
        <v>0</v>
      </c>
      <c r="F15" s="262"/>
      <c r="G15" s="262"/>
      <c r="H15" s="587">
        <f>+'Sch C-3-I (1)'!H15+'Sch C-3-I (2)'!H15+'Sch C-3-I (3)'!H15+'Sch C-3-I (4)'!H15+'Sch C-3-I (5)'!H15+'Sch C-3-I (6)'!H15+'Sch C-3-I (7)'!H15+'Sch C-3-I (8)'!H15+'Sch C-3-I (9)'!H15+'Sch C-3-I (10)'!H15</f>
        <v>0</v>
      </c>
      <c r="I15" s="590"/>
      <c r="J15" s="587">
        <f>+'Sch C-3-I (1)'!J15+'Sch C-3-I (2)'!J15+'Sch C-3-I (3)'!J15+'Sch C-3-I (4)'!J15+'Sch C-3-I (5)'!J15+'Sch C-3-I (6)'!J15+'Sch C-3-I (7)'!J15+'Sch C-3-I (8)'!J15+'Sch C-3-I (9)'!J15+'Sch C-3-I (10)'!J15</f>
        <v>0</v>
      </c>
      <c r="K15" s="590"/>
    </row>
    <row r="16" spans="1:12" ht="18" customHeight="1" x14ac:dyDescent="0.25">
      <c r="A16" s="84">
        <v>8</v>
      </c>
      <c r="B16" s="74" t="s">
        <v>346</v>
      </c>
      <c r="C16" s="587">
        <f t="shared" si="0"/>
        <v>0</v>
      </c>
      <c r="D16" s="262"/>
      <c r="E16" s="587">
        <f>+'Sch C-3-I (1)'!E16+'Sch C-3-I (2)'!E16+'Sch C-3-I (3)'!E16+'Sch C-3-I (4)'!E16+'Sch C-3-I (5)'!E16+'Sch C-3-I (6)'!E16+'Sch C-3-I (7)'!E16+'Sch C-3-I (8)'!E16+'Sch C-3-I (9)'!E16+'Sch C-3-I (10)'!E16</f>
        <v>0</v>
      </c>
      <c r="F16" s="262"/>
      <c r="G16" s="262"/>
      <c r="H16" s="587">
        <f>+'Sch C-3-I (1)'!H16+'Sch C-3-I (2)'!H16+'Sch C-3-I (3)'!H16+'Sch C-3-I (4)'!H16+'Sch C-3-I (5)'!H16+'Sch C-3-I (6)'!H16+'Sch C-3-I (7)'!H16+'Sch C-3-I (8)'!H16+'Sch C-3-I (9)'!H16+'Sch C-3-I (10)'!H16</f>
        <v>0</v>
      </c>
      <c r="I16" s="590"/>
      <c r="J16" s="587">
        <f>+'Sch C-3-I (1)'!J16+'Sch C-3-I (2)'!J16+'Sch C-3-I (3)'!J16+'Sch C-3-I (4)'!J16+'Sch C-3-I (5)'!J16+'Sch C-3-I (6)'!J16+'Sch C-3-I (7)'!J16+'Sch C-3-I (8)'!J16+'Sch C-3-I (9)'!J16+'Sch C-3-I (10)'!J16</f>
        <v>0</v>
      </c>
      <c r="K16" s="590"/>
    </row>
    <row r="17" spans="1:11" ht="18" customHeight="1" x14ac:dyDescent="0.25">
      <c r="A17" s="84">
        <v>9</v>
      </c>
      <c r="B17" s="74" t="s">
        <v>347</v>
      </c>
      <c r="C17" s="587">
        <f t="shared" si="0"/>
        <v>0</v>
      </c>
      <c r="D17" s="262"/>
      <c r="E17" s="262"/>
      <c r="F17" s="590"/>
      <c r="G17" s="590"/>
      <c r="H17" s="590"/>
      <c r="I17" s="587">
        <f>+'Sch C-3-I (1)'!I17+'Sch C-3-I (2)'!I17+'Sch C-3-I (3)'!I17+'Sch C-3-I (4)'!I17+'Sch C-3-I (5)'!I17+'Sch C-3-I (6)'!I17+'Sch C-3-I (7)'!I17+'Sch C-3-I (8)'!I17+'Sch C-3-I (9)'!I17+'Sch C-3-I (10)'!I17</f>
        <v>0</v>
      </c>
      <c r="J17" s="587">
        <f>+'Sch C-3-I (1)'!J17+'Sch C-3-I (2)'!J17+'Sch C-3-I (3)'!J17+'Sch C-3-I (4)'!J17+'Sch C-3-I (5)'!J17+'Sch C-3-I (6)'!J17+'Sch C-3-I (7)'!J17+'Sch C-3-I (8)'!J17+'Sch C-3-I (9)'!J17+'Sch C-3-I (10)'!J17</f>
        <v>0</v>
      </c>
      <c r="K17" s="590"/>
    </row>
    <row r="18" spans="1:11" ht="18" customHeight="1" x14ac:dyDescent="0.25">
      <c r="A18" s="84">
        <v>10</v>
      </c>
      <c r="B18" s="264" t="s">
        <v>348</v>
      </c>
      <c r="C18" s="587">
        <f t="shared" si="0"/>
        <v>0</v>
      </c>
      <c r="D18" s="262"/>
      <c r="E18" s="587">
        <f>+'Sch C-3-I (1)'!E18+'Sch C-3-I (2)'!E18+'Sch C-3-I (3)'!E18+'Sch C-3-I (4)'!E18+'Sch C-3-I (5)'!E18+'Sch C-3-I (6)'!E18+'Sch C-3-I (7)'!E18+'Sch C-3-I (8)'!E18+'Sch C-3-I (9)'!E18+'Sch C-3-I (10)'!E18</f>
        <v>0</v>
      </c>
      <c r="F18" s="590"/>
      <c r="G18" s="590"/>
      <c r="H18" s="587">
        <f>+'Sch C-3-I (1)'!H18+'Sch C-3-I (2)'!H18+'Sch C-3-I (3)'!H18+'Sch C-3-I (4)'!H18+'Sch C-3-I (5)'!H18+'Sch C-3-I (6)'!H18+'Sch C-3-I (7)'!H18+'Sch C-3-I (8)'!H18+'Sch C-3-I (9)'!H18+'Sch C-3-I (10)'!H18</f>
        <v>0</v>
      </c>
      <c r="I18" s="590"/>
      <c r="J18" s="587">
        <f>+'Sch C-3-I (1)'!J18+'Sch C-3-I (2)'!J18+'Sch C-3-I (3)'!J18+'Sch C-3-I (4)'!J18+'Sch C-3-I (5)'!J18+'Sch C-3-I (6)'!J18+'Sch C-3-I (7)'!J18+'Sch C-3-I (8)'!J18+'Sch C-3-I (9)'!J18+'Sch C-3-I (10)'!J18</f>
        <v>0</v>
      </c>
      <c r="K18" s="590"/>
    </row>
    <row r="19" spans="1:11" ht="18" customHeight="1" x14ac:dyDescent="0.25">
      <c r="A19" s="84">
        <v>11</v>
      </c>
      <c r="B19" s="264" t="s">
        <v>349</v>
      </c>
      <c r="C19" s="587">
        <f t="shared" si="0"/>
        <v>0</v>
      </c>
      <c r="D19" s="262"/>
      <c r="E19" s="587">
        <f>+'Sch C-3-I (1)'!E19+'Sch C-3-I (2)'!E19+'Sch C-3-I (3)'!E19+'Sch C-3-I (4)'!E19+'Sch C-3-I (5)'!E19+'Sch C-3-I (6)'!E19+'Sch C-3-I (7)'!E19+'Sch C-3-I (8)'!E19+'Sch C-3-I (9)'!E19+'Sch C-3-I (10)'!E19</f>
        <v>0</v>
      </c>
      <c r="F19" s="590"/>
      <c r="G19" s="590"/>
      <c r="H19" s="590"/>
      <c r="I19" s="587">
        <f>+'Sch C-3-I (1)'!I19+'Sch C-3-I (2)'!I19+'Sch C-3-I (3)'!I19+'Sch C-3-I (4)'!I19+'Sch C-3-I (5)'!I19+'Sch C-3-I (6)'!I19+'Sch C-3-I (7)'!I19+'Sch C-3-I (8)'!I19+'Sch C-3-I (9)'!I19+'Sch C-3-I (10)'!I19</f>
        <v>0</v>
      </c>
      <c r="J19" s="587">
        <f>+'Sch C-3-I (1)'!J19+'Sch C-3-I (2)'!J19+'Sch C-3-I (3)'!J19+'Sch C-3-I (4)'!J19+'Sch C-3-I (5)'!J19+'Sch C-3-I (6)'!J19+'Sch C-3-I (7)'!J19+'Sch C-3-I (8)'!J19+'Sch C-3-I (9)'!J19+'Sch C-3-I (10)'!J19</f>
        <v>0</v>
      </c>
      <c r="K19" s="590"/>
    </row>
    <row r="20" spans="1:11" ht="18" customHeight="1" x14ac:dyDescent="0.25">
      <c r="A20" s="84">
        <v>12</v>
      </c>
      <c r="B20" s="264" t="s">
        <v>330</v>
      </c>
      <c r="C20" s="587">
        <f t="shared" si="0"/>
        <v>0</v>
      </c>
      <c r="D20" s="262"/>
      <c r="E20" s="590"/>
      <c r="F20" s="590"/>
      <c r="G20" s="590"/>
      <c r="H20" s="590"/>
      <c r="I20" s="590"/>
      <c r="J20" s="587">
        <f>+'Sch C-3-I (1)'!J20+'Sch C-3-I (2)'!J20+'Sch C-3-I (3)'!J20+'Sch C-3-I (4)'!J20+'Sch C-3-I (5)'!J20+'Sch C-3-I (6)'!J20+'Sch C-3-I (7)'!J20+'Sch C-3-I (8)'!J20+'Sch C-3-I (9)'!J20+'Sch C-3-I (10)'!J20</f>
        <v>0</v>
      </c>
      <c r="K20" s="590"/>
    </row>
    <row r="21" spans="1:11" ht="18" customHeight="1" x14ac:dyDescent="0.25">
      <c r="A21" s="84">
        <v>13</v>
      </c>
      <c r="B21" s="264" t="s">
        <v>350</v>
      </c>
      <c r="C21" s="587">
        <f t="shared" ref="C21:C39" si="1">SUM(D21:K21)</f>
        <v>0</v>
      </c>
      <c r="D21" s="262"/>
      <c r="E21" s="587">
        <f>+'Sch C-3-I (1)'!E21+'Sch C-3-I (2)'!E21+'Sch C-3-I (3)'!E21+'Sch C-3-I (4)'!E21+'Sch C-3-I (5)'!E21+'Sch C-3-I (6)'!E21+'Sch C-3-I (7)'!E21+'Sch C-3-I (8)'!E21+'Sch C-3-I (9)'!E21+'Sch C-3-I (10)'!E21</f>
        <v>0</v>
      </c>
      <c r="F21" s="590"/>
      <c r="G21" s="590"/>
      <c r="H21" s="587">
        <f>+'Sch C-3-I (1)'!H21+'Sch C-3-I (2)'!H21+'Sch C-3-I (3)'!H21+'Sch C-3-I (4)'!H21+'Sch C-3-I (5)'!H21+'Sch C-3-I (6)'!H21+'Sch C-3-I (7)'!H21+'Sch C-3-I (8)'!H21+'Sch C-3-I (9)'!H21+'Sch C-3-I (10)'!H21</f>
        <v>0</v>
      </c>
      <c r="I21" s="590"/>
      <c r="J21" s="587">
        <f>+'Sch C-3-I (1)'!J21+'Sch C-3-I (2)'!J21+'Sch C-3-I (3)'!J21+'Sch C-3-I (4)'!J21+'Sch C-3-I (5)'!J21+'Sch C-3-I (6)'!J21+'Sch C-3-I (7)'!J21+'Sch C-3-I (8)'!J21+'Sch C-3-I (9)'!J21+'Sch C-3-I (10)'!J21</f>
        <v>0</v>
      </c>
      <c r="K21" s="590"/>
    </row>
    <row r="22" spans="1:11" ht="18" customHeight="1" x14ac:dyDescent="0.25">
      <c r="A22" s="84">
        <v>14</v>
      </c>
      <c r="B22" s="264" t="s">
        <v>17</v>
      </c>
      <c r="C22" s="587">
        <f t="shared" si="1"/>
        <v>0</v>
      </c>
      <c r="D22" s="262"/>
      <c r="E22" s="587">
        <f>+'Sch C-3-I (1)'!E22+'Sch C-3-I (2)'!E22+'Sch C-3-I (3)'!E22+'Sch C-3-I (4)'!E22+'Sch C-3-I (5)'!E22+'Sch C-3-I (6)'!E22+'Sch C-3-I (7)'!E22+'Sch C-3-I (8)'!E22+'Sch C-3-I (9)'!E22+'Sch C-3-I (10)'!E22</f>
        <v>0</v>
      </c>
      <c r="F22" s="590"/>
      <c r="G22" s="590"/>
      <c r="H22" s="587">
        <f>+'Sch C-3-I (1)'!H22+'Sch C-3-I (2)'!H22+'Sch C-3-I (3)'!H22+'Sch C-3-I (4)'!H22+'Sch C-3-I (5)'!H22+'Sch C-3-I (6)'!H22+'Sch C-3-I (7)'!H22+'Sch C-3-I (8)'!H22+'Sch C-3-I (9)'!H22+'Sch C-3-I (10)'!H22</f>
        <v>0</v>
      </c>
      <c r="I22" s="590"/>
      <c r="J22" s="587">
        <f>+'Sch C-3-I (1)'!J22+'Sch C-3-I (2)'!J22+'Sch C-3-I (3)'!J22+'Sch C-3-I (4)'!J22+'Sch C-3-I (5)'!J22+'Sch C-3-I (6)'!J22+'Sch C-3-I (7)'!J22+'Sch C-3-I (8)'!J22+'Sch C-3-I (9)'!J22+'Sch C-3-I (10)'!J22</f>
        <v>0</v>
      </c>
      <c r="K22" s="590"/>
    </row>
    <row r="23" spans="1:11" ht="18" customHeight="1" x14ac:dyDescent="0.25">
      <c r="A23" s="84">
        <v>15</v>
      </c>
      <c r="B23" s="264" t="s">
        <v>286</v>
      </c>
      <c r="C23" s="587">
        <f t="shared" si="1"/>
        <v>0</v>
      </c>
      <c r="D23" s="262"/>
      <c r="E23" s="587">
        <f>+'Sch C-3-I (1)'!E23+'Sch C-3-I (2)'!E23+'Sch C-3-I (3)'!E23+'Sch C-3-I (4)'!E23+'Sch C-3-I (5)'!E23+'Sch C-3-I (6)'!E23+'Sch C-3-I (7)'!E23+'Sch C-3-I (8)'!E23+'Sch C-3-I (9)'!E23+'Sch C-3-I (10)'!E23</f>
        <v>0</v>
      </c>
      <c r="F23" s="587">
        <f>+'Sch C-3-I (1)'!F23+'Sch C-3-I (2)'!F23+'Sch C-3-I (3)'!F23+'Sch C-3-I (4)'!F23+'Sch C-3-I (5)'!F23+'Sch C-3-I (6)'!F23+'Sch C-3-I (7)'!F23+'Sch C-3-I (8)'!F23+'Sch C-3-I (9)'!F23+'Sch C-3-I (10)'!F23</f>
        <v>0</v>
      </c>
      <c r="G23" s="587">
        <f>+'Sch C-3-I (1)'!G23+'Sch C-3-I (2)'!G23+'Sch C-3-I (3)'!G23+'Sch C-3-I (4)'!G23+'Sch C-3-I (5)'!G23+'Sch C-3-I (6)'!G23+'Sch C-3-I (7)'!G23+'Sch C-3-I (8)'!G23+'Sch C-3-I (9)'!G23+'Sch C-3-I (10)'!G23</f>
        <v>0</v>
      </c>
      <c r="H23" s="587">
        <f>+'Sch C-3-I (1)'!H23+'Sch C-3-I (2)'!H23+'Sch C-3-I (3)'!H23+'Sch C-3-I (4)'!H23+'Sch C-3-I (5)'!H23+'Sch C-3-I (6)'!H23+'Sch C-3-I (7)'!H23+'Sch C-3-I (8)'!H23+'Sch C-3-I (9)'!H23+'Sch C-3-I (10)'!H23</f>
        <v>0</v>
      </c>
      <c r="I23" s="590"/>
      <c r="J23" s="587">
        <f>+'Sch C-3-I (1)'!J23+'Sch C-3-I (2)'!J23+'Sch C-3-I (3)'!J23+'Sch C-3-I (4)'!J23+'Sch C-3-I (5)'!J23+'Sch C-3-I (6)'!J23+'Sch C-3-I (7)'!J23+'Sch C-3-I (8)'!J23+'Sch C-3-I (9)'!J23+'Sch C-3-I (10)'!J23</f>
        <v>0</v>
      </c>
      <c r="K23" s="590"/>
    </row>
    <row r="24" spans="1:11" ht="18" customHeight="1" x14ac:dyDescent="0.25">
      <c r="A24" s="84">
        <v>16</v>
      </c>
      <c r="B24" s="264" t="s">
        <v>290</v>
      </c>
      <c r="C24" s="587">
        <f t="shared" si="1"/>
        <v>0</v>
      </c>
      <c r="D24" s="262"/>
      <c r="E24" s="587">
        <f>+'Sch C-3-I (1)'!E24+'Sch C-3-I (2)'!E24+'Sch C-3-I (3)'!E24+'Sch C-3-I (4)'!E24+'Sch C-3-I (5)'!E24+'Sch C-3-I (6)'!E24+'Sch C-3-I (7)'!E24+'Sch C-3-I (8)'!E24+'Sch C-3-I (9)'!E24+'Sch C-3-I (10)'!E24</f>
        <v>0</v>
      </c>
      <c r="F24" s="590"/>
      <c r="G24" s="587">
        <f>+'Sch C-3-I (1)'!G24+'Sch C-3-I (2)'!G24+'Sch C-3-I (3)'!G24+'Sch C-3-I (4)'!G24+'Sch C-3-I (5)'!G24+'Sch C-3-I (6)'!G24+'Sch C-3-I (7)'!G24+'Sch C-3-I (8)'!G24+'Sch C-3-I (9)'!G24+'Sch C-3-I (10)'!G24</f>
        <v>0</v>
      </c>
      <c r="H24" s="587">
        <f>+'Sch C-3-I (1)'!H24+'Sch C-3-I (2)'!H24+'Sch C-3-I (3)'!H24+'Sch C-3-I (4)'!H24+'Sch C-3-I (5)'!H24+'Sch C-3-I (6)'!H24+'Sch C-3-I (7)'!H24+'Sch C-3-I (8)'!H24+'Sch C-3-I (9)'!H24+'Sch C-3-I (10)'!H24</f>
        <v>0</v>
      </c>
      <c r="I24" s="590"/>
      <c r="J24" s="587">
        <f>+'Sch C-3-I (1)'!J24+'Sch C-3-I (2)'!J24+'Sch C-3-I (3)'!J24+'Sch C-3-I (4)'!J24+'Sch C-3-I (5)'!J24+'Sch C-3-I (6)'!J24+'Sch C-3-I (7)'!J24+'Sch C-3-I (8)'!J24+'Sch C-3-I (9)'!J24+'Sch C-3-I (10)'!J24</f>
        <v>0</v>
      </c>
      <c r="K24" s="590"/>
    </row>
    <row r="25" spans="1:11" ht="18" customHeight="1" x14ac:dyDescent="0.25">
      <c r="A25" s="84">
        <v>17</v>
      </c>
      <c r="B25" s="264" t="s">
        <v>351</v>
      </c>
      <c r="C25" s="587">
        <f t="shared" si="1"/>
        <v>0</v>
      </c>
      <c r="D25" s="262"/>
      <c r="E25" s="262"/>
      <c r="F25" s="590"/>
      <c r="G25" s="590"/>
      <c r="H25" s="587">
        <f>+'Sch C-3-I (1)'!H25+'Sch C-3-I (2)'!H25+'Sch C-3-I (3)'!H25+'Sch C-3-I (4)'!H25+'Sch C-3-I (5)'!H25+'Sch C-3-I (6)'!H25+'Sch C-3-I (7)'!H25+'Sch C-3-I (8)'!H25+'Sch C-3-I (9)'!H25+'Sch C-3-I (10)'!H25</f>
        <v>0</v>
      </c>
      <c r="I25" s="590"/>
      <c r="J25" s="587">
        <f>+'Sch C-3-I (1)'!J25+'Sch C-3-I (2)'!J25+'Sch C-3-I (3)'!J25+'Sch C-3-I (4)'!J25+'Sch C-3-I (5)'!J25+'Sch C-3-I (6)'!J25+'Sch C-3-I (7)'!J25+'Sch C-3-I (8)'!J25+'Sch C-3-I (9)'!J25+'Sch C-3-I (10)'!J25</f>
        <v>0</v>
      </c>
      <c r="K25" s="590"/>
    </row>
    <row r="26" spans="1:11" ht="18" customHeight="1" x14ac:dyDescent="0.25">
      <c r="A26" s="84">
        <v>18</v>
      </c>
      <c r="B26" s="264" t="s">
        <v>352</v>
      </c>
      <c r="C26" s="587">
        <f t="shared" si="1"/>
        <v>0</v>
      </c>
      <c r="D26" s="262"/>
      <c r="E26" s="262"/>
      <c r="F26" s="590"/>
      <c r="G26" s="590"/>
      <c r="H26" s="590"/>
      <c r="I26" s="590"/>
      <c r="J26" s="587">
        <f>+'Sch C-3-I (1)'!J26+'Sch C-3-I (2)'!J26+'Sch C-3-I (3)'!J26+'Sch C-3-I (4)'!J26+'Sch C-3-I (5)'!J26+'Sch C-3-I (6)'!J26+'Sch C-3-I (7)'!J26+'Sch C-3-I (8)'!J26+'Sch C-3-I (9)'!J26+'Sch C-3-I (10)'!J26</f>
        <v>0</v>
      </c>
      <c r="K26" s="590"/>
    </row>
    <row r="27" spans="1:11" ht="18" customHeight="1" x14ac:dyDescent="0.25">
      <c r="A27" s="84">
        <v>19</v>
      </c>
      <c r="B27" s="264" t="s">
        <v>715</v>
      </c>
      <c r="C27" s="587">
        <f t="shared" si="1"/>
        <v>0</v>
      </c>
      <c r="D27" s="262"/>
      <c r="E27" s="262"/>
      <c r="F27" s="590"/>
      <c r="G27" s="590"/>
      <c r="H27" s="590"/>
      <c r="I27" s="587">
        <f>+'Sch C-3-I (1)'!I27+'Sch C-3-I (2)'!I27+'Sch C-3-I (3)'!I27+'Sch C-3-I (4)'!I27+'Sch C-3-I (5)'!I27+'Sch C-3-I (6)'!I27+'Sch C-3-I (7)'!I27+'Sch C-3-I (8)'!I27+'Sch C-3-I (9)'!I27+'Sch C-3-I (10)'!I27</f>
        <v>0</v>
      </c>
      <c r="J27" s="587">
        <f>+'Sch C-3-I (1)'!J27+'Sch C-3-I (2)'!J27+'Sch C-3-I (3)'!J27+'Sch C-3-I (4)'!J27+'Sch C-3-I (5)'!J27+'Sch C-3-I (6)'!J27+'Sch C-3-I (7)'!J27+'Sch C-3-I (8)'!J27+'Sch C-3-I (9)'!J27+'Sch C-3-I (10)'!J27</f>
        <v>0</v>
      </c>
      <c r="K27" s="590"/>
    </row>
    <row r="28" spans="1:11" ht="18" customHeight="1" x14ac:dyDescent="0.25">
      <c r="A28" s="84">
        <v>20</v>
      </c>
      <c r="B28" s="264" t="s">
        <v>353</v>
      </c>
      <c r="C28" s="587">
        <f t="shared" si="1"/>
        <v>0</v>
      </c>
      <c r="D28" s="262"/>
      <c r="E28" s="262"/>
      <c r="F28" s="590"/>
      <c r="G28" s="590"/>
      <c r="H28" s="590"/>
      <c r="I28" s="590"/>
      <c r="J28" s="587">
        <f>+'Sch C-3-I (1)'!J28+'Sch C-3-I (2)'!J28+'Sch C-3-I (3)'!J28+'Sch C-3-I (4)'!J28+'Sch C-3-I (5)'!J28+'Sch C-3-I (6)'!J28+'Sch C-3-I (7)'!J28+'Sch C-3-I (8)'!J28+'Sch C-3-I (9)'!J28+'Sch C-3-I (10)'!J28</f>
        <v>0</v>
      </c>
      <c r="K28" s="590"/>
    </row>
    <row r="29" spans="1:11" ht="18" customHeight="1" x14ac:dyDescent="0.25">
      <c r="A29" s="84">
        <v>21</v>
      </c>
      <c r="B29" s="264" t="s">
        <v>288</v>
      </c>
      <c r="C29" s="587">
        <f t="shared" si="1"/>
        <v>0</v>
      </c>
      <c r="D29" s="262"/>
      <c r="E29" s="262"/>
      <c r="F29" s="590"/>
      <c r="G29" s="590"/>
      <c r="H29" s="590"/>
      <c r="I29" s="590"/>
      <c r="J29" s="587">
        <f>+'Sch C-3-I (1)'!J29+'Sch C-3-I (2)'!J29+'Sch C-3-I (3)'!J29+'Sch C-3-I (4)'!J29+'Sch C-3-I (5)'!J29+'Sch C-3-I (6)'!J29+'Sch C-3-I (7)'!J29+'Sch C-3-I (8)'!J29+'Sch C-3-I (9)'!J29+'Sch C-3-I (10)'!J29</f>
        <v>0</v>
      </c>
      <c r="K29" s="590"/>
    </row>
    <row r="30" spans="1:11" ht="18" customHeight="1" x14ac:dyDescent="0.25">
      <c r="A30" s="84">
        <v>22</v>
      </c>
      <c r="B30" s="264" t="s">
        <v>289</v>
      </c>
      <c r="C30" s="587">
        <f t="shared" si="1"/>
        <v>0</v>
      </c>
      <c r="D30" s="262"/>
      <c r="E30" s="262"/>
      <c r="F30" s="590"/>
      <c r="G30" s="590"/>
      <c r="H30" s="590"/>
      <c r="I30" s="590"/>
      <c r="J30" s="587">
        <f>+'Sch C-3-I (1)'!J30+'Sch C-3-I (2)'!J30+'Sch C-3-I (3)'!J30+'Sch C-3-I (4)'!J30+'Sch C-3-I (5)'!J30+'Sch C-3-I (6)'!J30+'Sch C-3-I (7)'!J30+'Sch C-3-I (8)'!J30+'Sch C-3-I (9)'!J30+'Sch C-3-I (10)'!J30</f>
        <v>0</v>
      </c>
      <c r="K30" s="590"/>
    </row>
    <row r="31" spans="1:11" ht="18" customHeight="1" x14ac:dyDescent="0.25">
      <c r="A31" s="84">
        <v>23</v>
      </c>
      <c r="B31" s="264" t="s">
        <v>354</v>
      </c>
      <c r="C31" s="587">
        <f t="shared" si="1"/>
        <v>0</v>
      </c>
      <c r="D31" s="262"/>
      <c r="E31" s="262"/>
      <c r="F31" s="590"/>
      <c r="G31" s="590"/>
      <c r="H31" s="590"/>
      <c r="I31" s="590"/>
      <c r="J31" s="587">
        <f>+'Sch C-3-I (1)'!J31+'Sch C-3-I (2)'!J31+'Sch C-3-I (3)'!J31+'Sch C-3-I (4)'!J31+'Sch C-3-I (5)'!J31+'Sch C-3-I (6)'!J31+'Sch C-3-I (7)'!J31+'Sch C-3-I (8)'!J31+'Sch C-3-I (9)'!J31+'Sch C-3-I (10)'!J31</f>
        <v>0</v>
      </c>
      <c r="K31" s="590"/>
    </row>
    <row r="32" spans="1:11" ht="18" customHeight="1" x14ac:dyDescent="0.25">
      <c r="A32" s="84">
        <v>24</v>
      </c>
      <c r="B32" s="264" t="s">
        <v>355</v>
      </c>
      <c r="C32" s="587">
        <f t="shared" si="1"/>
        <v>0</v>
      </c>
      <c r="D32" s="262"/>
      <c r="E32" s="262"/>
      <c r="F32" s="590"/>
      <c r="G32" s="590"/>
      <c r="H32" s="590"/>
      <c r="I32" s="590"/>
      <c r="J32" s="587">
        <f>+'Sch C-3-I (1)'!J32+'Sch C-3-I (2)'!J32+'Sch C-3-I (3)'!J32+'Sch C-3-I (4)'!J32+'Sch C-3-I (5)'!J32+'Sch C-3-I (6)'!J32+'Sch C-3-I (7)'!J32+'Sch C-3-I (8)'!J32+'Sch C-3-I (9)'!J32+'Sch C-3-I (10)'!J32</f>
        <v>0</v>
      </c>
      <c r="K32" s="590"/>
    </row>
    <row r="33" spans="1:11" ht="18" customHeight="1" x14ac:dyDescent="0.25">
      <c r="A33" s="84">
        <v>25</v>
      </c>
      <c r="B33" s="264" t="s">
        <v>287</v>
      </c>
      <c r="C33" s="587">
        <f t="shared" si="1"/>
        <v>0</v>
      </c>
      <c r="D33" s="262"/>
      <c r="E33" s="587">
        <f>+'Sch C-3-I (1)'!E33+'Sch C-3-I (2)'!E33+'Sch C-3-I (3)'!E33+'Sch C-3-I (4)'!E33+'Sch C-3-I (5)'!E33+'Sch C-3-I (6)'!E33+'Sch C-3-I (7)'!E33+'Sch C-3-I (8)'!E33+'Sch C-3-I (9)'!E33+'Sch C-3-I (10)'!E33</f>
        <v>0</v>
      </c>
      <c r="F33" s="590"/>
      <c r="G33" s="590"/>
      <c r="H33" s="590"/>
      <c r="I33" s="587">
        <f>+'Sch C-3-I (1)'!I33+'Sch C-3-I (2)'!I33+'Sch C-3-I (3)'!I33+'Sch C-3-I (4)'!I33+'Sch C-3-I (5)'!I33+'Sch C-3-I (6)'!I33+'Sch C-3-I (7)'!I33+'Sch C-3-I (8)'!I33+'Sch C-3-I (9)'!I33+'Sch C-3-I (10)'!I33</f>
        <v>0</v>
      </c>
      <c r="J33" s="587">
        <f>+'Sch C-3-I (1)'!J33+'Sch C-3-I (2)'!J33+'Sch C-3-I (3)'!J33+'Sch C-3-I (4)'!J33+'Sch C-3-I (5)'!J33+'Sch C-3-I (6)'!J33+'Sch C-3-I (7)'!J33+'Sch C-3-I (8)'!J33+'Sch C-3-I (9)'!J33+'Sch C-3-I (10)'!J33</f>
        <v>0</v>
      </c>
      <c r="K33" s="590"/>
    </row>
    <row r="34" spans="1:11" ht="18" customHeight="1" x14ac:dyDescent="0.25">
      <c r="A34" s="84">
        <v>26</v>
      </c>
      <c r="B34" s="264" t="s">
        <v>329</v>
      </c>
      <c r="C34" s="587">
        <f t="shared" si="1"/>
        <v>0</v>
      </c>
      <c r="D34" s="262"/>
      <c r="E34" s="587">
        <f>+'Sch C-3-I (1)'!E34+'Sch C-3-I (2)'!E34+'Sch C-3-I (3)'!E34+'Sch C-3-I (4)'!E34+'Sch C-3-I (5)'!E34+'Sch C-3-I (6)'!E34+'Sch C-3-I (7)'!E34+'Sch C-3-I (8)'!E34+'Sch C-3-I (9)'!E34+'Sch C-3-I (10)'!E34</f>
        <v>0</v>
      </c>
      <c r="F34" s="590"/>
      <c r="G34" s="590"/>
      <c r="H34" s="590"/>
      <c r="I34" s="587">
        <f>+'Sch C-3-I (1)'!I34+'Sch C-3-I (2)'!I34+'Sch C-3-I (3)'!I34+'Sch C-3-I (4)'!I34+'Sch C-3-I (5)'!I34+'Sch C-3-I (6)'!I34+'Sch C-3-I (7)'!I34+'Sch C-3-I (8)'!I34+'Sch C-3-I (9)'!I34+'Sch C-3-I (10)'!I34</f>
        <v>0</v>
      </c>
      <c r="J34" s="587">
        <f>+'Sch C-3-I (1)'!J34+'Sch C-3-I (2)'!J34+'Sch C-3-I (3)'!J34+'Sch C-3-I (4)'!J34+'Sch C-3-I (5)'!J34+'Sch C-3-I (6)'!J34+'Sch C-3-I (7)'!J34+'Sch C-3-I (8)'!J34+'Sch C-3-I (9)'!J34+'Sch C-3-I (10)'!J34</f>
        <v>0</v>
      </c>
      <c r="K34" s="590"/>
    </row>
    <row r="35" spans="1:11" ht="18" customHeight="1" x14ac:dyDescent="0.25">
      <c r="A35" s="84">
        <v>27</v>
      </c>
      <c r="B35" s="264" t="s">
        <v>331</v>
      </c>
      <c r="C35" s="587">
        <f t="shared" si="1"/>
        <v>0</v>
      </c>
      <c r="D35" s="262"/>
      <c r="E35" s="587">
        <f>+'Sch C-3-I (1)'!E35+'Sch C-3-I (2)'!E35+'Sch C-3-I (3)'!E35+'Sch C-3-I (4)'!E35+'Sch C-3-I (5)'!E35+'Sch C-3-I (6)'!E35+'Sch C-3-I (7)'!E35+'Sch C-3-I (8)'!E35+'Sch C-3-I (9)'!E35+'Sch C-3-I (10)'!E35</f>
        <v>0</v>
      </c>
      <c r="F35" s="590"/>
      <c r="G35" s="590"/>
      <c r="H35" s="590"/>
      <c r="I35" s="587">
        <f>+'Sch C-3-I (1)'!I35+'Sch C-3-I (2)'!I35+'Sch C-3-I (3)'!I35+'Sch C-3-I (4)'!I35+'Sch C-3-I (5)'!I35+'Sch C-3-I (6)'!I35+'Sch C-3-I (7)'!I35+'Sch C-3-I (8)'!I35+'Sch C-3-I (9)'!I35+'Sch C-3-I (10)'!I35</f>
        <v>0</v>
      </c>
      <c r="J35" s="587">
        <f>+'Sch C-3-I (1)'!J35+'Sch C-3-I (2)'!J35+'Sch C-3-I (3)'!J35+'Sch C-3-I (4)'!J35+'Sch C-3-I (5)'!J35+'Sch C-3-I (6)'!J35+'Sch C-3-I (7)'!J35+'Sch C-3-I (8)'!J35+'Sch C-3-I (9)'!J35+'Sch C-3-I (10)'!J35</f>
        <v>0</v>
      </c>
      <c r="K35" s="590"/>
    </row>
    <row r="36" spans="1:11" ht="18" customHeight="1" x14ac:dyDescent="0.25">
      <c r="A36" s="84">
        <v>28</v>
      </c>
      <c r="B36" s="264" t="s">
        <v>509</v>
      </c>
      <c r="C36" s="587">
        <f t="shared" si="1"/>
        <v>0</v>
      </c>
      <c r="D36" s="262"/>
      <c r="E36" s="590"/>
      <c r="F36" s="590"/>
      <c r="G36" s="590"/>
      <c r="H36" s="590"/>
      <c r="I36" s="590"/>
      <c r="J36" s="590"/>
      <c r="K36" s="590"/>
    </row>
    <row r="37" spans="1:11" ht="18" customHeight="1" x14ac:dyDescent="0.25">
      <c r="A37" s="84">
        <v>29</v>
      </c>
      <c r="B37" s="264" t="s">
        <v>540</v>
      </c>
      <c r="C37" s="593">
        <f t="shared" si="1"/>
        <v>0</v>
      </c>
      <c r="D37" s="262"/>
      <c r="E37" s="587">
        <f>+'Sch C-3-I (1)'!E37+'Sch C-3-I (2)'!E37+'Sch C-3-I (3)'!E37+'Sch C-3-I (4)'!E37+'Sch C-3-I (5)'!E37+'Sch C-3-I (6)'!E37+'Sch C-3-I (7)'!E37+'Sch C-3-I (8)'!E37+'Sch C-3-I (9)'!E37+'Sch C-3-I (10)'!E37</f>
        <v>0</v>
      </c>
      <c r="F37" s="587">
        <f>+'Sch C-3-I (1)'!F37+'Sch C-3-I (2)'!F37+'Sch C-3-I (3)'!F37+'Sch C-3-I (4)'!F37+'Sch C-3-I (5)'!F37+'Sch C-3-I (6)'!F37+'Sch C-3-I (7)'!F37+'Sch C-3-I (8)'!F37+'Sch C-3-I (9)'!F37+'Sch C-3-I (10)'!F37</f>
        <v>0</v>
      </c>
      <c r="G37" s="591"/>
      <c r="H37" s="591"/>
      <c r="I37" s="591"/>
      <c r="J37" s="591"/>
      <c r="K37" s="591"/>
    </row>
    <row r="38" spans="1:11" ht="18" customHeight="1" x14ac:dyDescent="0.25">
      <c r="A38" s="84">
        <v>30</v>
      </c>
      <c r="B38" s="264" t="s">
        <v>657</v>
      </c>
      <c r="C38" s="593">
        <f t="shared" si="1"/>
        <v>0</v>
      </c>
      <c r="D38" s="262"/>
      <c r="E38" s="591"/>
      <c r="F38" s="591"/>
      <c r="G38" s="591"/>
      <c r="H38" s="591"/>
      <c r="I38" s="587">
        <f>+'Sch C-3-I (1)'!I38+'Sch C-3-I (2)'!I38+'Sch C-3-I (3)'!I38+'Sch C-3-I (4)'!I38+'Sch C-3-I (5)'!I38+'Sch C-3-I (6)'!I38+'Sch C-3-I (7)'!I38+'Sch C-3-I (8)'!I38+'Sch C-3-I (9)'!I38+'Sch C-3-I (10)'!I38</f>
        <v>0</v>
      </c>
      <c r="J38" s="591"/>
      <c r="K38" s="591"/>
    </row>
    <row r="39" spans="1:11" ht="18" customHeight="1" x14ac:dyDescent="0.25">
      <c r="A39" s="84">
        <v>31</v>
      </c>
      <c r="B39" s="264" t="s">
        <v>541</v>
      </c>
      <c r="C39" s="593">
        <f t="shared" si="1"/>
        <v>0</v>
      </c>
      <c r="D39" s="262"/>
      <c r="E39" s="587">
        <f>+'Sch C-3-I (1)'!E39+'Sch C-3-I (2)'!E39+'Sch C-3-I (3)'!E39+'Sch C-3-I (4)'!E39+'Sch C-3-I (5)'!E39+'Sch C-3-I (6)'!E39+'Sch C-3-I (7)'!E39+'Sch C-3-I (8)'!E39+'Sch C-3-I (9)'!E39+'Sch C-3-I (10)'!E39</f>
        <v>0</v>
      </c>
      <c r="F39" s="587">
        <f>+'Sch C-3-I (1)'!F39+'Sch C-3-I (2)'!F39+'Sch C-3-I (3)'!F39+'Sch C-3-I (4)'!F39+'Sch C-3-I (5)'!F39+'Sch C-3-I (6)'!F39+'Sch C-3-I (7)'!F39+'Sch C-3-I (8)'!F39+'Sch C-3-I (9)'!F39+'Sch C-3-I (10)'!F39</f>
        <v>0</v>
      </c>
      <c r="G39" s="587">
        <f>+'Sch C-3-I (1)'!G39+'Sch C-3-I (2)'!G39+'Sch C-3-I (3)'!G39+'Sch C-3-I (4)'!G39+'Sch C-3-I (5)'!G39+'Sch C-3-I (6)'!G39+'Sch C-3-I (7)'!G39+'Sch C-3-I (8)'!G39+'Sch C-3-I (9)'!G39+'Sch C-3-I (10)'!G39</f>
        <v>0</v>
      </c>
      <c r="H39" s="587">
        <f>+'Sch C-3-I (1)'!H39+'Sch C-3-I (2)'!H39+'Sch C-3-I (3)'!H39+'Sch C-3-I (4)'!H39+'Sch C-3-I (5)'!H39+'Sch C-3-I (6)'!H39+'Sch C-3-I (7)'!H39+'Sch C-3-I (8)'!H39+'Sch C-3-I (9)'!H39+'Sch C-3-I (10)'!H39</f>
        <v>0</v>
      </c>
      <c r="I39" s="587">
        <f>+'Sch C-3-I (1)'!I39+'Sch C-3-I (2)'!I39+'Sch C-3-I (3)'!I39+'Sch C-3-I (4)'!I39+'Sch C-3-I (5)'!I39+'Sch C-3-I (6)'!I39+'Sch C-3-I (7)'!I39+'Sch C-3-I (8)'!I39+'Sch C-3-I (9)'!I39+'Sch C-3-I (10)'!I39</f>
        <v>0</v>
      </c>
      <c r="J39" s="587">
        <f>+'Sch C-3-I (1)'!J39+'Sch C-3-I (2)'!J39+'Sch C-3-I (3)'!J39+'Sch C-3-I (4)'!J39+'Sch C-3-I (5)'!J39+'Sch C-3-I (6)'!J39+'Sch C-3-I (7)'!J39+'Sch C-3-I (8)'!J39+'Sch C-3-I (9)'!J39+'Sch C-3-I (10)'!J39</f>
        <v>0</v>
      </c>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87">
        <f>+'Sch C-3-I (1)'!I41+'Sch C-3-I (2)'!I41+'Sch C-3-I (3)'!I41+'Sch C-3-I (4)'!I41+'Sch C-3-I (5)'!I41+'Sch C-3-I (6)'!I41+'Sch C-3-I (7)'!I41+'Sch C-3-I (8)'!I41+'Sch C-3-I (9)'!I41+'Sch C-3-I (10)'!I41</f>
        <v>0</v>
      </c>
      <c r="J41" s="587">
        <f>+'Sch C-3-I (1)'!J41+'Sch C-3-I (2)'!J41+'Sch C-3-I (3)'!J41+'Sch C-3-I (4)'!J41+'Sch C-3-I (5)'!J41+'Sch C-3-I (6)'!J41+'Sch C-3-I (7)'!J41+'Sch C-3-I (8)'!J41+'Sch C-3-I (9)'!J41+'Sch C-3-I (10)'!J41</f>
        <v>0</v>
      </c>
      <c r="K41" s="590"/>
    </row>
    <row r="42" spans="1:11" ht="18" customHeight="1" x14ac:dyDescent="0.25">
      <c r="A42" s="84">
        <v>34</v>
      </c>
      <c r="B42" s="264" t="s">
        <v>357</v>
      </c>
      <c r="C42" s="587">
        <f>SUM(D42:K42)</f>
        <v>0</v>
      </c>
      <c r="D42" s="590"/>
      <c r="E42" s="590"/>
      <c r="F42" s="590"/>
      <c r="G42" s="590"/>
      <c r="H42" s="590"/>
      <c r="I42" s="587">
        <f>+'Sch C-3-I (1)'!I42+'Sch C-3-I (2)'!I42+'Sch C-3-I (3)'!I42+'Sch C-3-I (4)'!I42+'Sch C-3-I (5)'!I42+'Sch C-3-I (6)'!I42+'Sch C-3-I (7)'!I42+'Sch C-3-I (8)'!I42+'Sch C-3-I (9)'!I42+'Sch C-3-I (10)'!I42</f>
        <v>0</v>
      </c>
      <c r="J42" s="587">
        <f>+'Sch C-3-I (1)'!J42+'Sch C-3-I (2)'!J42+'Sch C-3-I (3)'!J42+'Sch C-3-I (4)'!J42+'Sch C-3-I (5)'!J42+'Sch C-3-I (6)'!J42+'Sch C-3-I (7)'!J42+'Sch C-3-I (8)'!J42+'Sch C-3-I (9)'!J42+'Sch C-3-I (10)'!J42</f>
        <v>0</v>
      </c>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C52" si="2">SUM(D44:K44)</f>
        <v>0</v>
      </c>
      <c r="D44" s="587">
        <f>+'Sch C-3-I (1)'!D44+'Sch C-3-I (2)'!D44+'Sch C-3-I (3)'!D44+'Sch C-3-I (4)'!D44+'Sch C-3-I (5)'!D44+'Sch C-3-I (6)'!D44+'Sch C-3-I (7)'!D44+'Sch C-3-I (8)'!D44+'Sch C-3-I (9)'!D44+'Sch C-3-I (10)'!D44</f>
        <v>0</v>
      </c>
      <c r="E44" s="587">
        <f>+'Sch C-3-I (1)'!E44+'Sch C-3-I (2)'!E44+'Sch C-3-I (3)'!E44+'Sch C-3-I (4)'!E44+'Sch C-3-I (5)'!E44+'Sch C-3-I (6)'!E44+'Sch C-3-I (7)'!E44+'Sch C-3-I (8)'!E44+'Sch C-3-I (9)'!E44+'Sch C-3-I (10)'!E44</f>
        <v>0</v>
      </c>
      <c r="F44" s="590"/>
      <c r="G44" s="590"/>
      <c r="H44" s="587">
        <f>+'Sch C-3-I (1)'!H44+'Sch C-3-I (2)'!H44+'Sch C-3-I (3)'!H44+'Sch C-3-I (4)'!H44+'Sch C-3-I (5)'!H44+'Sch C-3-I (6)'!H44+'Sch C-3-I (7)'!H44+'Sch C-3-I (8)'!H44+'Sch C-3-I (9)'!H44+'Sch C-3-I (10)'!H44</f>
        <v>0</v>
      </c>
      <c r="I44" s="262"/>
      <c r="J44" s="587">
        <f>+'Sch C-3-I (1)'!J44+'Sch C-3-I (2)'!J44+'Sch C-3-I (3)'!J44+'Sch C-3-I (4)'!J44+'Sch C-3-I (5)'!J44+'Sch C-3-I (6)'!J44+'Sch C-3-I (7)'!J44+'Sch C-3-I (8)'!J44+'Sch C-3-I (9)'!J44+'Sch C-3-I (10)'!J44</f>
        <v>0</v>
      </c>
      <c r="K44" s="590"/>
    </row>
    <row r="45" spans="1:11" ht="18" customHeight="1" x14ac:dyDescent="0.25">
      <c r="A45" s="84">
        <v>37</v>
      </c>
      <c r="B45" s="264" t="s">
        <v>87</v>
      </c>
      <c r="C45" s="587">
        <f t="shared" si="2"/>
        <v>0</v>
      </c>
      <c r="D45" s="587">
        <f>+'Sch C-3-I (1)'!D45+'Sch C-3-I (2)'!D45+'Sch C-3-I (3)'!D45+'Sch C-3-I (4)'!D45+'Sch C-3-I (5)'!D45+'Sch C-3-I (6)'!D45+'Sch C-3-I (7)'!D45+'Sch C-3-I (8)'!D45+'Sch C-3-I (9)'!D45+'Sch C-3-I (10)'!D45</f>
        <v>0</v>
      </c>
      <c r="E45" s="587">
        <f>+'Sch C-3-I (1)'!E45+'Sch C-3-I (2)'!E45+'Sch C-3-I (3)'!E45+'Sch C-3-I (4)'!E45+'Sch C-3-I (5)'!E45+'Sch C-3-I (6)'!E45+'Sch C-3-I (7)'!E45+'Sch C-3-I (8)'!E45+'Sch C-3-I (9)'!E45+'Sch C-3-I (10)'!E45</f>
        <v>0</v>
      </c>
      <c r="F45" s="590"/>
      <c r="G45" s="590"/>
      <c r="H45" s="587">
        <f>+'Sch C-3-I (1)'!H45+'Sch C-3-I (2)'!H45+'Sch C-3-I (3)'!H45+'Sch C-3-I (4)'!H45+'Sch C-3-I (5)'!H45+'Sch C-3-I (6)'!H45+'Sch C-3-I (7)'!H45+'Sch C-3-I (8)'!H45+'Sch C-3-I (9)'!H45+'Sch C-3-I (10)'!H45</f>
        <v>0</v>
      </c>
      <c r="I45" s="262"/>
      <c r="J45" s="587">
        <f>+'Sch C-3-I (1)'!J45+'Sch C-3-I (2)'!J45+'Sch C-3-I (3)'!J45+'Sch C-3-I (4)'!J45+'Sch C-3-I (5)'!J45+'Sch C-3-I (6)'!J45+'Sch C-3-I (7)'!J45+'Sch C-3-I (8)'!J45+'Sch C-3-I (9)'!J45+'Sch C-3-I (10)'!J45</f>
        <v>0</v>
      </c>
      <c r="K45" s="590"/>
    </row>
    <row r="46" spans="1:11" ht="18" customHeight="1" x14ac:dyDescent="0.25">
      <c r="A46" s="84">
        <v>38</v>
      </c>
      <c r="B46" s="264" t="s">
        <v>359</v>
      </c>
      <c r="C46" s="587">
        <f t="shared" si="2"/>
        <v>0</v>
      </c>
      <c r="D46" s="587">
        <f>+'Sch C-3-I (1)'!D46+'Sch C-3-I (2)'!D46+'Sch C-3-I (3)'!D46+'Sch C-3-I (4)'!D46+'Sch C-3-I (5)'!D46+'Sch C-3-I (6)'!D46+'Sch C-3-I (7)'!D46+'Sch C-3-I (8)'!D46+'Sch C-3-I (9)'!D46+'Sch C-3-I (10)'!D46</f>
        <v>0</v>
      </c>
      <c r="E46" s="587">
        <f>+'Sch C-3-I (1)'!E46+'Sch C-3-I (2)'!E46+'Sch C-3-I (3)'!E46+'Sch C-3-I (4)'!E46+'Sch C-3-I (5)'!E46+'Sch C-3-I (6)'!E46+'Sch C-3-I (7)'!E46+'Sch C-3-I (8)'!E46+'Sch C-3-I (9)'!E46+'Sch C-3-I (10)'!E46</f>
        <v>0</v>
      </c>
      <c r="F46" s="590"/>
      <c r="G46" s="590"/>
      <c r="H46" s="262"/>
      <c r="I46" s="587">
        <f>+'Sch C-3-I (1)'!I46+'Sch C-3-I (2)'!I46+'Sch C-3-I (3)'!I46+'Sch C-3-I (4)'!I46+'Sch C-3-I (5)'!I46+'Sch C-3-I (6)'!I46+'Sch C-3-I (7)'!I46+'Sch C-3-I (8)'!I46+'Sch C-3-I (9)'!I46+'Sch C-3-I (10)'!I46</f>
        <v>0</v>
      </c>
      <c r="J46" s="587">
        <f>+'Sch C-3-I (1)'!J46+'Sch C-3-I (2)'!J46+'Sch C-3-I (3)'!J46+'Sch C-3-I (4)'!J46+'Sch C-3-I (5)'!J46+'Sch C-3-I (6)'!J46+'Sch C-3-I (7)'!J46+'Sch C-3-I (8)'!J46+'Sch C-3-I (9)'!J46+'Sch C-3-I (10)'!J46</f>
        <v>0</v>
      </c>
      <c r="K46" s="590"/>
    </row>
    <row r="47" spans="1:11" ht="18" customHeight="1" x14ac:dyDescent="0.25">
      <c r="A47" s="84">
        <v>39</v>
      </c>
      <c r="B47" s="264" t="s">
        <v>406</v>
      </c>
      <c r="C47" s="587">
        <f t="shared" si="2"/>
        <v>0</v>
      </c>
      <c r="D47" s="587">
        <f>+'Sch C-3-I (1)'!D47+'Sch C-3-I (2)'!D47+'Sch C-3-I (3)'!D47+'Sch C-3-I (4)'!D47+'Sch C-3-I (5)'!D47+'Sch C-3-I (6)'!D47+'Sch C-3-I (7)'!D47+'Sch C-3-I (8)'!D47+'Sch C-3-I (9)'!D47+'Sch C-3-I (10)'!D47</f>
        <v>0</v>
      </c>
      <c r="E47" s="587">
        <f>+'Sch C-3-I (1)'!E47+'Sch C-3-I (2)'!E47+'Sch C-3-I (3)'!E47+'Sch C-3-I (4)'!E47+'Sch C-3-I (5)'!E47+'Sch C-3-I (6)'!E47+'Sch C-3-I (7)'!E47+'Sch C-3-I (8)'!E47+'Sch C-3-I (9)'!E47+'Sch C-3-I (10)'!E47</f>
        <v>0</v>
      </c>
      <c r="F47" s="590"/>
      <c r="G47" s="590"/>
      <c r="H47" s="262"/>
      <c r="I47" s="587">
        <f>+'Sch C-3-I (1)'!I47+'Sch C-3-I (2)'!I47+'Sch C-3-I (3)'!I47+'Sch C-3-I (4)'!I47+'Sch C-3-I (5)'!I47+'Sch C-3-I (6)'!I47+'Sch C-3-I (7)'!I47+'Sch C-3-I (8)'!I47+'Sch C-3-I (9)'!I47+'Sch C-3-I (10)'!I47</f>
        <v>0</v>
      </c>
      <c r="J47" s="587">
        <f>+'Sch C-3-I (1)'!J47+'Sch C-3-I (2)'!J47+'Sch C-3-I (3)'!J47+'Sch C-3-I (4)'!J47+'Sch C-3-I (5)'!J47+'Sch C-3-I (6)'!J47+'Sch C-3-I (7)'!J47+'Sch C-3-I (8)'!J47+'Sch C-3-I (9)'!J47+'Sch C-3-I (10)'!J47</f>
        <v>0</v>
      </c>
      <c r="K47" s="590"/>
    </row>
    <row r="48" spans="1:11" ht="18" customHeight="1" x14ac:dyDescent="0.25">
      <c r="A48" s="84">
        <v>40</v>
      </c>
      <c r="B48" s="264" t="s">
        <v>283</v>
      </c>
      <c r="C48" s="587">
        <f t="shared" si="2"/>
        <v>0</v>
      </c>
      <c r="D48" s="587">
        <f>+'Sch C-3-I (1)'!D48+'Sch C-3-I (2)'!D48+'Sch C-3-I (3)'!D48+'Sch C-3-I (4)'!D48+'Sch C-3-I (5)'!D48+'Sch C-3-I (6)'!D48+'Sch C-3-I (7)'!D48+'Sch C-3-I (8)'!D48+'Sch C-3-I (9)'!D48+'Sch C-3-I (10)'!D48</f>
        <v>0</v>
      </c>
      <c r="E48" s="587">
        <f>+'Sch C-3-I (1)'!E48+'Sch C-3-I (2)'!E48+'Sch C-3-I (3)'!E48+'Sch C-3-I (4)'!E48+'Sch C-3-I (5)'!E48+'Sch C-3-I (6)'!E48+'Sch C-3-I (7)'!E48+'Sch C-3-I (8)'!E48+'Sch C-3-I (9)'!E48+'Sch C-3-I (10)'!E48</f>
        <v>0</v>
      </c>
      <c r="F48" s="590"/>
      <c r="G48" s="590"/>
      <c r="H48" s="262"/>
      <c r="I48" s="587">
        <f>+'Sch C-3-I (1)'!I48+'Sch C-3-I (2)'!I48+'Sch C-3-I (3)'!I48+'Sch C-3-I (4)'!I48+'Sch C-3-I (5)'!I48+'Sch C-3-I (6)'!I48+'Sch C-3-I (7)'!I48+'Sch C-3-I (8)'!I48+'Sch C-3-I (9)'!I48+'Sch C-3-I (10)'!I48</f>
        <v>0</v>
      </c>
      <c r="J48" s="587">
        <f>+'Sch C-3-I (1)'!J48+'Sch C-3-I (2)'!J48+'Sch C-3-I (3)'!J48+'Sch C-3-I (4)'!J48+'Sch C-3-I (5)'!J48+'Sch C-3-I (6)'!J48+'Sch C-3-I (7)'!J48+'Sch C-3-I (8)'!J48+'Sch C-3-I (9)'!J48+'Sch C-3-I (10)'!J48</f>
        <v>0</v>
      </c>
      <c r="K48" s="590"/>
    </row>
    <row r="49" spans="1:11" ht="18" customHeight="1" x14ac:dyDescent="0.25">
      <c r="A49" s="84">
        <v>41</v>
      </c>
      <c r="B49" s="264" t="s">
        <v>125</v>
      </c>
      <c r="C49" s="587">
        <f t="shared" si="2"/>
        <v>0</v>
      </c>
      <c r="D49" s="587">
        <f>+'Sch C-3-I (1)'!D49+'Sch C-3-I (2)'!D49+'Sch C-3-I (3)'!D49+'Sch C-3-I (4)'!D49+'Sch C-3-I (5)'!D49+'Sch C-3-I (6)'!D49+'Sch C-3-I (7)'!D49+'Sch C-3-I (8)'!D49+'Sch C-3-I (9)'!D49+'Sch C-3-I (10)'!D49</f>
        <v>0</v>
      </c>
      <c r="E49" s="587">
        <f>+'Sch C-3-I (1)'!E49+'Sch C-3-I (2)'!E49+'Sch C-3-I (3)'!E49+'Sch C-3-I (4)'!E49+'Sch C-3-I (5)'!E49+'Sch C-3-I (6)'!E49+'Sch C-3-I (7)'!E49+'Sch C-3-I (8)'!E49+'Sch C-3-I (9)'!E49+'Sch C-3-I (10)'!E49</f>
        <v>0</v>
      </c>
      <c r="F49" s="590"/>
      <c r="G49" s="590"/>
      <c r="H49" s="262"/>
      <c r="I49" s="587">
        <f>+'Sch C-3-I (1)'!I49+'Sch C-3-I (2)'!I49+'Sch C-3-I (3)'!I49+'Sch C-3-I (4)'!I49+'Sch C-3-I (5)'!I49+'Sch C-3-I (6)'!I49+'Sch C-3-I (7)'!I49+'Sch C-3-I (8)'!I49+'Sch C-3-I (9)'!I49+'Sch C-3-I (10)'!I49</f>
        <v>0</v>
      </c>
      <c r="J49" s="587">
        <f>+'Sch C-3-I (1)'!J49+'Sch C-3-I (2)'!J49+'Sch C-3-I (3)'!J49+'Sch C-3-I (4)'!J49+'Sch C-3-I (5)'!J49+'Sch C-3-I (6)'!J49+'Sch C-3-I (7)'!J49+'Sch C-3-I (8)'!J49+'Sch C-3-I (9)'!J49+'Sch C-3-I (10)'!J49</f>
        <v>0</v>
      </c>
      <c r="K49" s="590"/>
    </row>
    <row r="50" spans="1:11" ht="18" customHeight="1" x14ac:dyDescent="0.25">
      <c r="A50" s="84">
        <v>42</v>
      </c>
      <c r="B50" s="264" t="s">
        <v>127</v>
      </c>
      <c r="C50" s="587">
        <f t="shared" si="2"/>
        <v>0</v>
      </c>
      <c r="D50" s="587">
        <f>+'Sch C-3-I (1)'!D50+'Sch C-3-I (2)'!D50+'Sch C-3-I (3)'!D50+'Sch C-3-I (4)'!D50+'Sch C-3-I (5)'!D50+'Sch C-3-I (6)'!D50+'Sch C-3-I (7)'!D50+'Sch C-3-I (8)'!D50+'Sch C-3-I (9)'!D50+'Sch C-3-I (10)'!D50</f>
        <v>0</v>
      </c>
      <c r="E50" s="587">
        <f>+'Sch C-3-I (1)'!E50+'Sch C-3-I (2)'!E50+'Sch C-3-I (3)'!E50+'Sch C-3-I (4)'!E50+'Sch C-3-I (5)'!E50+'Sch C-3-I (6)'!E50+'Sch C-3-I (7)'!E50+'Sch C-3-I (8)'!E50+'Sch C-3-I (9)'!E50+'Sch C-3-I (10)'!E50</f>
        <v>0</v>
      </c>
      <c r="F50" s="590"/>
      <c r="G50" s="590"/>
      <c r="H50" s="262"/>
      <c r="I50" s="587">
        <f>+'Sch C-3-I (1)'!I50+'Sch C-3-I (2)'!I50+'Sch C-3-I (3)'!I50+'Sch C-3-I (4)'!I50+'Sch C-3-I (5)'!I50+'Sch C-3-I (6)'!I50+'Sch C-3-I (7)'!I50+'Sch C-3-I (8)'!I50+'Sch C-3-I (9)'!I50+'Sch C-3-I (10)'!I50</f>
        <v>0</v>
      </c>
      <c r="J50" s="587">
        <f>+'Sch C-3-I (1)'!J50+'Sch C-3-I (2)'!J50+'Sch C-3-I (3)'!J50+'Sch C-3-I (4)'!J50+'Sch C-3-I (5)'!J50+'Sch C-3-I (6)'!J50+'Sch C-3-I (7)'!J50+'Sch C-3-I (8)'!J50+'Sch C-3-I (9)'!J50+'Sch C-3-I (10)'!J50</f>
        <v>0</v>
      </c>
      <c r="K50" s="590"/>
    </row>
    <row r="51" spans="1:11" ht="18" customHeight="1" x14ac:dyDescent="0.25">
      <c r="A51" s="84">
        <v>43</v>
      </c>
      <c r="B51" s="264" t="s">
        <v>602</v>
      </c>
      <c r="C51" s="587">
        <f t="shared" si="2"/>
        <v>0</v>
      </c>
      <c r="D51" s="587">
        <f>+'Sch C-3-I (1)'!D51+'Sch C-3-I (2)'!D51+'Sch C-3-I (3)'!D51+'Sch C-3-I (4)'!D51+'Sch C-3-I (5)'!D51+'Sch C-3-I (6)'!D51+'Sch C-3-I (7)'!D51+'Sch C-3-I (8)'!D51+'Sch C-3-I (9)'!D51+'Sch C-3-I (10)'!D51</f>
        <v>0</v>
      </c>
      <c r="E51" s="587">
        <f>+'Sch C-3-I (1)'!E51+'Sch C-3-I (2)'!E51+'Sch C-3-I (3)'!E51+'Sch C-3-I (4)'!E51+'Sch C-3-I (5)'!E51+'Sch C-3-I (6)'!E51+'Sch C-3-I (7)'!E51+'Sch C-3-I (8)'!E51+'Sch C-3-I (9)'!E51+'Sch C-3-I (10)'!E51</f>
        <v>0</v>
      </c>
      <c r="F51" s="590"/>
      <c r="G51" s="590"/>
      <c r="H51" s="262"/>
      <c r="I51" s="587">
        <f>+'Sch C-3-I (1)'!I51+'Sch C-3-I (2)'!I51+'Sch C-3-I (3)'!I51+'Sch C-3-I (4)'!I51+'Sch C-3-I (5)'!I51+'Sch C-3-I (6)'!I51+'Sch C-3-I (7)'!I51+'Sch C-3-I (8)'!I51+'Sch C-3-I (9)'!I51+'Sch C-3-I (10)'!I51</f>
        <v>0</v>
      </c>
      <c r="J51" s="587">
        <f>+'Sch C-3-I (1)'!J51+'Sch C-3-I (2)'!J51+'Sch C-3-I (3)'!J51+'Sch C-3-I (4)'!J51+'Sch C-3-I (5)'!J51+'Sch C-3-I (6)'!J51+'Sch C-3-I (7)'!J51+'Sch C-3-I (8)'!J51+'Sch C-3-I (9)'!J51+'Sch C-3-I (10)'!J51</f>
        <v>0</v>
      </c>
      <c r="K51" s="590"/>
    </row>
    <row r="52" spans="1:11" ht="18" customHeight="1" x14ac:dyDescent="0.25">
      <c r="A52" s="84">
        <v>44</v>
      </c>
      <c r="B52" s="264" t="s">
        <v>360</v>
      </c>
      <c r="C52" s="587">
        <f t="shared" si="2"/>
        <v>0</v>
      </c>
      <c r="D52" s="587">
        <f>+'Sch C-3-I (1)'!D52+'Sch C-3-I (2)'!D52+'Sch C-3-I (3)'!D52+'Sch C-3-I (4)'!D52+'Sch C-3-I (5)'!D52+'Sch C-3-I (6)'!D52+'Sch C-3-I (7)'!D52+'Sch C-3-I (8)'!D52+'Sch C-3-I (9)'!D52+'Sch C-3-I (10)'!D52</f>
        <v>0</v>
      </c>
      <c r="E52" s="587">
        <f>+'Sch C-3-I (1)'!E52+'Sch C-3-I (2)'!E52+'Sch C-3-I (3)'!E52+'Sch C-3-I (4)'!E52+'Sch C-3-I (5)'!E52+'Sch C-3-I (6)'!E52+'Sch C-3-I (7)'!E52+'Sch C-3-I (8)'!E52+'Sch C-3-I (9)'!E52+'Sch C-3-I (10)'!E52</f>
        <v>0</v>
      </c>
      <c r="F52" s="590"/>
      <c r="G52" s="590"/>
      <c r="H52" s="262"/>
      <c r="I52" s="587">
        <f>+'Sch C-3-I (1)'!I52+'Sch C-3-I (2)'!I52+'Sch C-3-I (3)'!I52+'Sch C-3-I (4)'!I52+'Sch C-3-I (5)'!I52+'Sch C-3-I (6)'!I52+'Sch C-3-I (7)'!I52+'Sch C-3-I (8)'!I52+'Sch C-3-I (9)'!I52+'Sch C-3-I (10)'!I52</f>
        <v>0</v>
      </c>
      <c r="J52" s="587">
        <f>+'Sch C-3-I (1)'!J52+'Sch C-3-I (2)'!J52+'Sch C-3-I (3)'!J52+'Sch C-3-I (4)'!J52+'Sch C-3-I (5)'!J52+'Sch C-3-I (6)'!J52+'Sch C-3-I (7)'!J52+'Sch C-3-I (8)'!J52+'Sch C-3-I (9)'!J52+'Sch C-3-I (10)'!J52</f>
        <v>0</v>
      </c>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87">
        <f>+'Sch C-3-I (1)'!K54+'Sch C-3-I (2)'!K54+'Sch C-3-I (3)'!K54+'Sch C-3-I (4)'!K54+'Sch C-3-I (5)'!K54+'Sch C-3-I (6)'!K54+'Sch C-3-I (7)'!K54+'Sch C-3-I (8)'!K54+'Sch C-3-I (9)'!K54+'Sch C-3-I (10)'!K54</f>
        <v>0</v>
      </c>
    </row>
    <row r="55" spans="1:11" ht="18" customHeight="1" x14ac:dyDescent="0.25">
      <c r="A55" s="84">
        <v>47</v>
      </c>
      <c r="B55" s="74" t="s">
        <v>363</v>
      </c>
      <c r="C55" s="587">
        <f>SUM(D55:K55)</f>
        <v>0</v>
      </c>
      <c r="D55" s="590" t="s">
        <v>93</v>
      </c>
      <c r="E55" s="590" t="s">
        <v>93</v>
      </c>
      <c r="F55" s="590"/>
      <c r="G55" s="590"/>
      <c r="H55" s="590"/>
      <c r="I55" s="590"/>
      <c r="J55" s="590"/>
      <c r="K55" s="587">
        <f>+'Sch C-3-I (1)'!K55+'Sch C-3-I (2)'!K55+'Sch C-3-I (3)'!K55+'Sch C-3-I (4)'!K55+'Sch C-3-I (5)'!K55+'Sch C-3-I (6)'!K55+'Sch C-3-I (7)'!K55+'Sch C-3-I (8)'!K55+'Sch C-3-I (9)'!K55+'Sch C-3-I (10)'!K55</f>
        <v>0</v>
      </c>
    </row>
    <row r="56" spans="1:11" ht="18" customHeight="1" x14ac:dyDescent="0.25">
      <c r="A56" s="84">
        <v>48</v>
      </c>
      <c r="B56" s="74" t="s">
        <v>364</v>
      </c>
      <c r="C56" s="587">
        <f>SUM(D56:K56)</f>
        <v>0</v>
      </c>
      <c r="D56" s="590"/>
      <c r="E56" s="590"/>
      <c r="F56" s="590"/>
      <c r="G56" s="590"/>
      <c r="H56" s="590"/>
      <c r="I56" s="590"/>
      <c r="J56" s="590"/>
      <c r="K56" s="587">
        <f>+'Sch C-3-I (1)'!K56+'Sch C-3-I (2)'!K56+'Sch C-3-I (3)'!K56+'Sch C-3-I (4)'!K56+'Sch C-3-I (5)'!K56+'Sch C-3-I (6)'!K56+'Sch C-3-I (7)'!K56+'Sch C-3-I (8)'!K56+'Sch C-3-I (9)'!K56+'Sch C-3-I (10)'!K56</f>
        <v>0</v>
      </c>
    </row>
    <row r="57" spans="1:11" ht="18" customHeight="1" x14ac:dyDescent="0.25">
      <c r="A57" s="84">
        <v>49</v>
      </c>
      <c r="B57" s="74" t="s">
        <v>365</v>
      </c>
      <c r="C57" s="587">
        <f>SUM(D57:K57)</f>
        <v>0</v>
      </c>
      <c r="D57" s="590"/>
      <c r="E57" s="590"/>
      <c r="F57" s="590"/>
      <c r="G57" s="590"/>
      <c r="H57" s="590"/>
      <c r="I57" s="590"/>
      <c r="J57" s="590"/>
      <c r="K57" s="587">
        <f>+'Sch C-3-I (1)'!K57+'Sch C-3-I (2)'!K57+'Sch C-3-I (3)'!K57+'Sch C-3-I (4)'!K57+'Sch C-3-I (5)'!K57+'Sch C-3-I (6)'!K57+'Sch C-3-I (7)'!K57+'Sch C-3-I (8)'!K57+'Sch C-3-I (9)'!K57+'Sch C-3-I (10)'!K57</f>
        <v>0</v>
      </c>
    </row>
    <row r="58" spans="1:11" ht="18" customHeight="1" x14ac:dyDescent="0.25">
      <c r="A58" s="84">
        <v>50</v>
      </c>
      <c r="B58" s="74" t="s">
        <v>90</v>
      </c>
      <c r="C58" s="587">
        <f>SUM(D58:K58)</f>
        <v>0</v>
      </c>
      <c r="D58" s="590"/>
      <c r="E58" s="590"/>
      <c r="F58" s="590"/>
      <c r="G58" s="590"/>
      <c r="H58" s="590"/>
      <c r="I58" s="590"/>
      <c r="J58" s="590"/>
      <c r="K58" s="587">
        <f>+'Sch C-3-I (1)'!K58+'Sch C-3-I (2)'!K58+'Sch C-3-I (3)'!K58+'Sch C-3-I (4)'!K58+'Sch C-3-I (5)'!K58+'Sch C-3-I (6)'!K58+'Sch C-3-I (7)'!K58+'Sch C-3-I (8)'!K58+'Sch C-3-I (9)'!K58+'Sch C-3-I (10)'!K58</f>
        <v>0</v>
      </c>
    </row>
    <row r="59" spans="1:11" ht="18" customHeight="1" x14ac:dyDescent="0.25">
      <c r="A59" s="84">
        <v>51</v>
      </c>
      <c r="B59" s="267" t="s">
        <v>367</v>
      </c>
      <c r="C59" s="587">
        <f t="shared" ref="C59:J59" si="3">SUM(C10:C13)</f>
        <v>0</v>
      </c>
      <c r="D59" s="587">
        <f>SUM(D10:D13)</f>
        <v>0</v>
      </c>
      <c r="E59" s="587">
        <f>SUM(E10:E13)</f>
        <v>0</v>
      </c>
      <c r="F59" s="587">
        <f t="shared" si="3"/>
        <v>0</v>
      </c>
      <c r="G59" s="587">
        <f t="shared" si="3"/>
        <v>0</v>
      </c>
      <c r="H59" s="587">
        <f t="shared" si="3"/>
        <v>0</v>
      </c>
      <c r="I59" s="587">
        <f t="shared" si="3"/>
        <v>0</v>
      </c>
      <c r="J59" s="587">
        <f t="shared" si="3"/>
        <v>0</v>
      </c>
      <c r="K59" s="590"/>
    </row>
    <row r="60" spans="1:11" ht="18" customHeight="1" x14ac:dyDescent="0.25">
      <c r="A60" s="84">
        <v>52</v>
      </c>
      <c r="B60" s="267" t="s">
        <v>542</v>
      </c>
      <c r="C60" s="587">
        <f>SUM(D60:K60)</f>
        <v>0</v>
      </c>
      <c r="D60" s="572">
        <f t="shared" ref="D60:J60" si="4">SUM(D15:D39)</f>
        <v>0</v>
      </c>
      <c r="E60" s="572">
        <f t="shared" si="4"/>
        <v>0</v>
      </c>
      <c r="F60" s="572">
        <f t="shared" si="4"/>
        <v>0</v>
      </c>
      <c r="G60" s="572">
        <f t="shared" si="4"/>
        <v>0</v>
      </c>
      <c r="H60" s="572">
        <f t="shared" si="4"/>
        <v>0</v>
      </c>
      <c r="I60" s="572">
        <f t="shared" si="4"/>
        <v>0</v>
      </c>
      <c r="J60" s="572">
        <f t="shared" si="4"/>
        <v>0</v>
      </c>
      <c r="K60" s="590"/>
    </row>
    <row r="61" spans="1:11" ht="18" customHeight="1" x14ac:dyDescent="0.25">
      <c r="A61" s="84">
        <v>53</v>
      </c>
      <c r="B61" s="267" t="s">
        <v>543</v>
      </c>
      <c r="C61" s="587">
        <f>SUM(D61:K61)</f>
        <v>0</v>
      </c>
      <c r="D61" s="596">
        <f t="shared" ref="D61:J61" si="5">SUM(D41:D42)</f>
        <v>0</v>
      </c>
      <c r="E61" s="596">
        <f t="shared" si="5"/>
        <v>0</v>
      </c>
      <c r="F61" s="596">
        <f t="shared" si="5"/>
        <v>0</v>
      </c>
      <c r="G61" s="596">
        <f t="shared" si="5"/>
        <v>0</v>
      </c>
      <c r="H61" s="596">
        <f t="shared" si="5"/>
        <v>0</v>
      </c>
      <c r="I61" s="596">
        <f t="shared" si="5"/>
        <v>0</v>
      </c>
      <c r="J61" s="596">
        <f t="shared" si="5"/>
        <v>0</v>
      </c>
      <c r="K61" s="590"/>
    </row>
    <row r="62" spans="1:11" ht="18" customHeight="1" x14ac:dyDescent="0.25">
      <c r="A62" s="84">
        <v>54</v>
      </c>
      <c r="B62" s="267" t="s">
        <v>544</v>
      </c>
      <c r="C62" s="587">
        <f>SUM(D62:K62)</f>
        <v>0</v>
      </c>
      <c r="D62" s="596">
        <f t="shared" ref="D62:J62" si="6">SUM(D44:D52)</f>
        <v>0</v>
      </c>
      <c r="E62" s="596">
        <f t="shared" si="6"/>
        <v>0</v>
      </c>
      <c r="F62" s="596">
        <f t="shared" si="6"/>
        <v>0</v>
      </c>
      <c r="G62" s="596">
        <f t="shared" si="6"/>
        <v>0</v>
      </c>
      <c r="H62" s="596">
        <f t="shared" si="6"/>
        <v>0</v>
      </c>
      <c r="I62" s="596">
        <f t="shared" si="6"/>
        <v>0</v>
      </c>
      <c r="J62" s="596">
        <f t="shared" si="6"/>
        <v>0</v>
      </c>
      <c r="K62" s="590"/>
    </row>
    <row r="63" spans="1:11" ht="18" customHeight="1" x14ac:dyDescent="0.25">
      <c r="A63" s="84">
        <v>55</v>
      </c>
      <c r="B63" s="267" t="s">
        <v>545</v>
      </c>
      <c r="C63" s="587">
        <f>SUM(D63:K63)</f>
        <v>0</v>
      </c>
      <c r="D63" s="596">
        <f t="shared" ref="D63:J63" si="7">SUM(D54:D58)</f>
        <v>0</v>
      </c>
      <c r="E63" s="596">
        <f t="shared" si="7"/>
        <v>0</v>
      </c>
      <c r="F63" s="596">
        <f t="shared" si="7"/>
        <v>0</v>
      </c>
      <c r="G63" s="596">
        <f t="shared" si="7"/>
        <v>0</v>
      </c>
      <c r="H63" s="596">
        <f t="shared" si="7"/>
        <v>0</v>
      </c>
      <c r="I63" s="596">
        <f t="shared" si="7"/>
        <v>0</v>
      </c>
      <c r="J63" s="596">
        <f t="shared" si="7"/>
        <v>0</v>
      </c>
      <c r="K63" s="596">
        <f>SUM(K54:K58)</f>
        <v>0</v>
      </c>
    </row>
    <row r="64" spans="1:11" ht="18" customHeight="1" thickBot="1" x14ac:dyDescent="0.35">
      <c r="A64" s="84">
        <v>56</v>
      </c>
      <c r="B64" s="384" t="s">
        <v>259</v>
      </c>
      <c r="C64" s="586">
        <f>SUM(C10:C53)</f>
        <v>0</v>
      </c>
      <c r="D64" s="598">
        <f>SUM(D10:D53)</f>
        <v>0</v>
      </c>
      <c r="E64" s="598">
        <f>SUM(E10:E53)</f>
        <v>0</v>
      </c>
      <c r="F64" s="598">
        <f t="shared" ref="F64" si="8">SUM(F10:F53)</f>
        <v>0</v>
      </c>
      <c r="G64" s="598">
        <f>SUM(G10:G53)</f>
        <v>0</v>
      </c>
      <c r="H64" s="598">
        <f>SUM(H10:H53)</f>
        <v>0</v>
      </c>
      <c r="I64" s="598">
        <f>SUM(I10:I53)</f>
        <v>0</v>
      </c>
      <c r="J64" s="598">
        <f>SUM(J10:J53)</f>
        <v>0</v>
      </c>
      <c r="K64" s="598">
        <f>SUM(K10:K53)</f>
        <v>0</v>
      </c>
    </row>
    <row r="65" ht="15.6" thickTop="1" x14ac:dyDescent="0.25"/>
    <row r="70" ht="24.75" hidden="1" customHeight="1" x14ac:dyDescent="0.25"/>
  </sheetData>
  <sheetProtection algorithmName="SHA-512" hashValue="m58kaNEJev4BiuftiPw0OaNWpdLQEsS3oLQW8qNC0R2kqp4kfpTKssclJjbb5EcsBwjaROanG91cmNfSnCYmOA==" saltValue="iU3+clQTc4t0Ka/YXCUWjw=="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L72"/>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4" customWidth="1"/>
    <col min="4" max="4" width="13.1796875" style="4" customWidth="1"/>
    <col min="5" max="11" width="12.36328125" style="4" customWidth="1"/>
    <col min="12" max="12" width="1.90625" style="4" customWidth="1"/>
    <col min="13" max="16384" width="8.90625" style="4" hidden="1"/>
  </cols>
  <sheetData>
    <row r="1" spans="1:12" ht="15" customHeight="1" x14ac:dyDescent="0.3">
      <c r="A1" s="41" t="s">
        <v>646</v>
      </c>
      <c r="B1" s="5"/>
    </row>
    <row r="2" spans="1:12" ht="13.2" customHeight="1" x14ac:dyDescent="0.3">
      <c r="A2" s="1" t="s">
        <v>612</v>
      </c>
      <c r="B2" s="5"/>
      <c r="C2" s="41"/>
      <c r="D2" s="41"/>
      <c r="H2" s="48" t="s">
        <v>95</v>
      </c>
      <c r="I2" s="54"/>
      <c r="J2" s="54"/>
      <c r="K2" s="191"/>
    </row>
    <row r="3" spans="1:12" ht="13.2" customHeight="1" x14ac:dyDescent="0.3">
      <c r="A3" s="1" t="s">
        <v>716</v>
      </c>
      <c r="B3" s="5"/>
      <c r="C3" s="41"/>
      <c r="D3" s="41"/>
      <c r="H3" s="241">
        <f>'Sch A'!A6</f>
        <v>0</v>
      </c>
      <c r="I3" s="39"/>
      <c r="J3" s="39"/>
      <c r="K3" s="242"/>
    </row>
    <row r="4" spans="1:12" ht="13.2" customHeight="1" x14ac:dyDescent="0.25">
      <c r="A4" s="1"/>
      <c r="H4" s="243" t="s">
        <v>96</v>
      </c>
      <c r="I4" s="43"/>
      <c r="J4" s="43"/>
      <c r="K4" s="244"/>
    </row>
    <row r="5" spans="1:12" ht="13.2" customHeight="1" x14ac:dyDescent="0.25">
      <c r="A5" s="1"/>
      <c r="G5" s="5"/>
      <c r="H5" s="245" t="s">
        <v>97</v>
      </c>
      <c r="I5" s="246">
        <f>+'Sch A'!$G$12</f>
        <v>0</v>
      </c>
      <c r="J5" s="215" t="s">
        <v>98</v>
      </c>
      <c r="K5" s="195">
        <f>+'Sch A'!$I$12</f>
        <v>0</v>
      </c>
      <c r="L5" s="5"/>
    </row>
    <row r="6" spans="1:12" s="2" customFormat="1" ht="13.2" customHeight="1" x14ac:dyDescent="0.2"/>
    <row r="7" spans="1:12" s="101" customFormat="1" ht="26.4" x14ac:dyDescent="0.25">
      <c r="A7" s="48" t="s">
        <v>370</v>
      </c>
      <c r="B7" s="191"/>
      <c r="C7" s="100"/>
      <c r="D7" s="255"/>
      <c r="E7" s="385" t="s">
        <v>328</v>
      </c>
      <c r="F7" s="793" t="s">
        <v>258</v>
      </c>
      <c r="G7" s="794"/>
      <c r="H7" s="263" t="s">
        <v>327</v>
      </c>
      <c r="I7" s="263" t="s">
        <v>338</v>
      </c>
      <c r="J7" s="793" t="s">
        <v>284</v>
      </c>
      <c r="K7" s="794"/>
    </row>
    <row r="8" spans="1:12" ht="39.6" x14ac:dyDescent="0.25">
      <c r="A8" s="79"/>
      <c r="B8" s="522"/>
      <c r="C8" s="260" t="s">
        <v>259</v>
      </c>
      <c r="D8" s="260" t="s">
        <v>326</v>
      </c>
      <c r="E8" s="260" t="s">
        <v>340</v>
      </c>
      <c r="F8" s="260" t="s">
        <v>332</v>
      </c>
      <c r="G8" s="260" t="s">
        <v>281</v>
      </c>
      <c r="H8" s="260" t="s">
        <v>339</v>
      </c>
      <c r="I8" s="261" t="s">
        <v>338</v>
      </c>
      <c r="J8" s="261" t="s">
        <v>342</v>
      </c>
      <c r="K8" s="261" t="s">
        <v>341</v>
      </c>
    </row>
    <row r="9" spans="1:12"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42"/>
      <c r="F10" s="542"/>
      <c r="G10" s="542"/>
      <c r="H10" s="588"/>
      <c r="I10" s="262"/>
      <c r="J10" s="599"/>
      <c r="K10" s="589"/>
    </row>
    <row r="11" spans="1:12" ht="18" customHeight="1" x14ac:dyDescent="0.25">
      <c r="A11" s="84">
        <v>3</v>
      </c>
      <c r="B11" s="77" t="s">
        <v>333</v>
      </c>
      <c r="C11" s="587">
        <f>SUM(D11:K11)</f>
        <v>0</v>
      </c>
      <c r="D11" s="262"/>
      <c r="E11" s="262"/>
      <c r="F11" s="545"/>
      <c r="G11" s="545"/>
      <c r="H11" s="590"/>
      <c r="I11" s="590"/>
      <c r="J11" s="600"/>
      <c r="K11" s="591"/>
    </row>
    <row r="12" spans="1:12" ht="18" customHeight="1" x14ac:dyDescent="0.25">
      <c r="A12" s="84">
        <v>4</v>
      </c>
      <c r="B12" s="74" t="s">
        <v>107</v>
      </c>
      <c r="C12" s="587">
        <f>SUM(D12:K12)</f>
        <v>0</v>
      </c>
      <c r="D12" s="262"/>
      <c r="E12" s="600"/>
      <c r="F12" s="600"/>
      <c r="G12" s="600"/>
      <c r="H12" s="590"/>
      <c r="I12" s="590"/>
      <c r="J12" s="600"/>
      <c r="K12" s="591"/>
    </row>
    <row r="13" spans="1:12" ht="18" customHeight="1" x14ac:dyDescent="0.25">
      <c r="A13" s="84">
        <v>5</v>
      </c>
      <c r="B13" s="264" t="s">
        <v>335</v>
      </c>
      <c r="C13" s="587">
        <f>SUM(D13:K13)</f>
        <v>0</v>
      </c>
      <c r="D13" s="262"/>
      <c r="E13" s="545"/>
      <c r="F13" s="545"/>
      <c r="G13" s="545"/>
      <c r="H13" s="590"/>
      <c r="I13" s="590"/>
      <c r="J13" s="545"/>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5"/>
      <c r="F15" s="590"/>
      <c r="G15" s="590"/>
      <c r="H15" s="545"/>
      <c r="I15" s="590"/>
      <c r="J15" s="545"/>
      <c r="K15" s="590"/>
    </row>
    <row r="16" spans="1:12" ht="18" customHeight="1" x14ac:dyDescent="0.25">
      <c r="A16" s="84">
        <v>8</v>
      </c>
      <c r="B16" s="74" t="s">
        <v>346</v>
      </c>
      <c r="C16" s="587">
        <f t="shared" si="0"/>
        <v>0</v>
      </c>
      <c r="D16" s="262"/>
      <c r="E16" s="545"/>
      <c r="F16" s="590"/>
      <c r="G16" s="590"/>
      <c r="H16" s="545"/>
      <c r="I16" s="590"/>
      <c r="J16" s="545"/>
      <c r="K16" s="590"/>
    </row>
    <row r="17" spans="1:11" ht="18" customHeight="1" x14ac:dyDescent="0.25">
      <c r="A17" s="84">
        <v>9</v>
      </c>
      <c r="B17" s="74" t="s">
        <v>347</v>
      </c>
      <c r="C17" s="587">
        <f t="shared" si="0"/>
        <v>0</v>
      </c>
      <c r="D17" s="262"/>
      <c r="E17" s="262"/>
      <c r="F17" s="590"/>
      <c r="G17" s="590"/>
      <c r="H17" s="590"/>
      <c r="I17" s="545"/>
      <c r="J17" s="545"/>
      <c r="K17" s="590"/>
    </row>
    <row r="18" spans="1:11" ht="18" customHeight="1" x14ac:dyDescent="0.25">
      <c r="A18" s="84">
        <v>10</v>
      </c>
      <c r="B18" s="264" t="s">
        <v>348</v>
      </c>
      <c r="C18" s="587">
        <f t="shared" si="0"/>
        <v>0</v>
      </c>
      <c r="D18" s="262"/>
      <c r="E18" s="448"/>
      <c r="F18" s="590"/>
      <c r="G18" s="590"/>
      <c r="H18" s="545"/>
      <c r="I18" s="590"/>
      <c r="J18" s="545"/>
      <c r="K18" s="590"/>
    </row>
    <row r="19" spans="1:11" ht="18" customHeight="1" x14ac:dyDescent="0.25">
      <c r="A19" s="84">
        <v>11</v>
      </c>
      <c r="B19" s="264" t="s">
        <v>349</v>
      </c>
      <c r="C19" s="587">
        <f t="shared" si="0"/>
        <v>0</v>
      </c>
      <c r="D19" s="262"/>
      <c r="E19" s="448"/>
      <c r="F19" s="590"/>
      <c r="G19" s="590"/>
      <c r="H19" s="590"/>
      <c r="I19" s="545"/>
      <c r="J19" s="545"/>
      <c r="K19" s="590"/>
    </row>
    <row r="20" spans="1:11" ht="18" customHeight="1" x14ac:dyDescent="0.25">
      <c r="A20" s="84">
        <v>12</v>
      </c>
      <c r="B20" s="264" t="s">
        <v>330</v>
      </c>
      <c r="C20" s="587">
        <f t="shared" si="0"/>
        <v>0</v>
      </c>
      <c r="D20" s="262"/>
      <c r="E20" s="590"/>
      <c r="F20" s="590"/>
      <c r="G20" s="590"/>
      <c r="H20" s="590"/>
      <c r="I20" s="590"/>
      <c r="J20" s="545"/>
      <c r="K20" s="590"/>
    </row>
    <row r="21" spans="1:11" ht="18" customHeight="1" x14ac:dyDescent="0.25">
      <c r="A21" s="84">
        <v>13</v>
      </c>
      <c r="B21" s="264" t="s">
        <v>350</v>
      </c>
      <c r="C21" s="587">
        <f t="shared" ref="C21:C35" si="1">SUM(D21:K21)</f>
        <v>0</v>
      </c>
      <c r="D21" s="262"/>
      <c r="E21" s="448"/>
      <c r="F21" s="590"/>
      <c r="G21" s="590"/>
      <c r="H21" s="545"/>
      <c r="I21" s="590"/>
      <c r="J21" s="545"/>
      <c r="K21" s="590"/>
    </row>
    <row r="22" spans="1:11" ht="18" customHeight="1" x14ac:dyDescent="0.25">
      <c r="A22" s="84">
        <v>14</v>
      </c>
      <c r="B22" s="264" t="s">
        <v>17</v>
      </c>
      <c r="C22" s="587">
        <f t="shared" si="1"/>
        <v>0</v>
      </c>
      <c r="D22" s="262"/>
      <c r="E22" s="448"/>
      <c r="F22" s="590"/>
      <c r="G22" s="590"/>
      <c r="H22" s="545"/>
      <c r="I22" s="590"/>
      <c r="J22" s="545"/>
      <c r="K22" s="590"/>
    </row>
    <row r="23" spans="1:11" ht="18" customHeight="1" x14ac:dyDescent="0.25">
      <c r="A23" s="84">
        <v>15</v>
      </c>
      <c r="B23" s="264" t="s">
        <v>286</v>
      </c>
      <c r="C23" s="587">
        <f t="shared" si="1"/>
        <v>0</v>
      </c>
      <c r="D23" s="262"/>
      <c r="E23" s="545"/>
      <c r="F23" s="545"/>
      <c r="G23" s="545"/>
      <c r="H23" s="545"/>
      <c r="I23" s="590"/>
      <c r="J23" s="545"/>
      <c r="K23" s="590"/>
    </row>
    <row r="24" spans="1:11" ht="18" customHeight="1" x14ac:dyDescent="0.25">
      <c r="A24" s="84">
        <v>16</v>
      </c>
      <c r="B24" s="264" t="s">
        <v>290</v>
      </c>
      <c r="C24" s="587">
        <f t="shared" si="1"/>
        <v>0</v>
      </c>
      <c r="D24" s="262"/>
      <c r="E24" s="545"/>
      <c r="F24" s="590"/>
      <c r="G24" s="545"/>
      <c r="H24" s="545"/>
      <c r="I24" s="590"/>
      <c r="J24" s="545"/>
      <c r="K24" s="590"/>
    </row>
    <row r="25" spans="1:11" ht="18" customHeight="1" x14ac:dyDescent="0.25">
      <c r="A25" s="84">
        <v>17</v>
      </c>
      <c r="B25" s="264" t="s">
        <v>351</v>
      </c>
      <c r="C25" s="587">
        <f t="shared" si="1"/>
        <v>0</v>
      </c>
      <c r="D25" s="262"/>
      <c r="E25" s="262"/>
      <c r="F25" s="590"/>
      <c r="G25" s="590"/>
      <c r="H25" s="545"/>
      <c r="I25" s="590"/>
      <c r="J25" s="545"/>
      <c r="K25" s="590"/>
    </row>
    <row r="26" spans="1:11" ht="18" customHeight="1" x14ac:dyDescent="0.25">
      <c r="A26" s="84">
        <v>18</v>
      </c>
      <c r="B26" s="264" t="s">
        <v>352</v>
      </c>
      <c r="C26" s="587">
        <f t="shared" si="1"/>
        <v>0</v>
      </c>
      <c r="D26" s="262"/>
      <c r="E26" s="262"/>
      <c r="F26" s="590"/>
      <c r="G26" s="590"/>
      <c r="H26" s="590"/>
      <c r="I26" s="590"/>
      <c r="J26" s="545"/>
      <c r="K26" s="590"/>
    </row>
    <row r="27" spans="1:11" ht="18" customHeight="1" x14ac:dyDescent="0.25">
      <c r="A27" s="84">
        <v>19</v>
      </c>
      <c r="B27" s="264" t="s">
        <v>715</v>
      </c>
      <c r="C27" s="587">
        <f t="shared" si="1"/>
        <v>0</v>
      </c>
      <c r="D27" s="262"/>
      <c r="E27" s="262"/>
      <c r="F27" s="590"/>
      <c r="G27" s="590"/>
      <c r="H27" s="590"/>
      <c r="I27" s="545"/>
      <c r="J27" s="545"/>
      <c r="K27" s="590"/>
    </row>
    <row r="28" spans="1:11" ht="18" customHeight="1" x14ac:dyDescent="0.25">
      <c r="A28" s="84">
        <v>20</v>
      </c>
      <c r="B28" s="264" t="s">
        <v>353</v>
      </c>
      <c r="C28" s="587">
        <f t="shared" si="1"/>
        <v>0</v>
      </c>
      <c r="D28" s="262"/>
      <c r="E28" s="262"/>
      <c r="F28" s="590"/>
      <c r="G28" s="590"/>
      <c r="H28" s="590"/>
      <c r="I28" s="590"/>
      <c r="J28" s="545"/>
      <c r="K28" s="590"/>
    </row>
    <row r="29" spans="1:11" ht="18" customHeight="1" x14ac:dyDescent="0.25">
      <c r="A29" s="84">
        <v>21</v>
      </c>
      <c r="B29" s="264" t="s">
        <v>288</v>
      </c>
      <c r="C29" s="587">
        <f t="shared" si="1"/>
        <v>0</v>
      </c>
      <c r="D29" s="262"/>
      <c r="E29" s="262"/>
      <c r="F29" s="590"/>
      <c r="G29" s="590"/>
      <c r="H29" s="590"/>
      <c r="I29" s="590"/>
      <c r="J29" s="545"/>
      <c r="K29" s="590"/>
    </row>
    <row r="30" spans="1:11" ht="18" customHeight="1" x14ac:dyDescent="0.25">
      <c r="A30" s="84">
        <v>22</v>
      </c>
      <c r="B30" s="264" t="s">
        <v>289</v>
      </c>
      <c r="C30" s="587">
        <f t="shared" si="1"/>
        <v>0</v>
      </c>
      <c r="D30" s="262"/>
      <c r="E30" s="262"/>
      <c r="F30" s="590"/>
      <c r="G30" s="590"/>
      <c r="H30" s="590"/>
      <c r="I30" s="590"/>
      <c r="J30" s="545"/>
      <c r="K30" s="590"/>
    </row>
    <row r="31" spans="1:11" ht="18" customHeight="1" x14ac:dyDescent="0.25">
      <c r="A31" s="84">
        <v>23</v>
      </c>
      <c r="B31" s="264" t="s">
        <v>354</v>
      </c>
      <c r="C31" s="587">
        <f t="shared" si="1"/>
        <v>0</v>
      </c>
      <c r="D31" s="262"/>
      <c r="E31" s="262"/>
      <c r="F31" s="590"/>
      <c r="G31" s="590"/>
      <c r="H31" s="590"/>
      <c r="I31" s="590"/>
      <c r="J31" s="545"/>
      <c r="K31" s="590"/>
    </row>
    <row r="32" spans="1:11" ht="18" customHeight="1" x14ac:dyDescent="0.25">
      <c r="A32" s="84">
        <v>24</v>
      </c>
      <c r="B32" s="264" t="s">
        <v>355</v>
      </c>
      <c r="C32" s="587">
        <f t="shared" si="1"/>
        <v>0</v>
      </c>
      <c r="D32" s="262"/>
      <c r="E32" s="262"/>
      <c r="F32" s="590"/>
      <c r="G32" s="590"/>
      <c r="H32" s="590"/>
      <c r="I32" s="590"/>
      <c r="J32" s="545"/>
      <c r="K32" s="590"/>
    </row>
    <row r="33" spans="1:11" ht="18" customHeight="1" x14ac:dyDescent="0.25">
      <c r="A33" s="84">
        <v>25</v>
      </c>
      <c r="B33" s="264" t="s">
        <v>287</v>
      </c>
      <c r="C33" s="587">
        <f t="shared" si="1"/>
        <v>0</v>
      </c>
      <c r="D33" s="262"/>
      <c r="E33" s="545"/>
      <c r="F33" s="590"/>
      <c r="G33" s="590"/>
      <c r="H33" s="590"/>
      <c r="I33" s="545"/>
      <c r="J33" s="545"/>
      <c r="K33" s="590"/>
    </row>
    <row r="34" spans="1:11" ht="18" customHeight="1" x14ac:dyDescent="0.25">
      <c r="A34" s="84">
        <v>26</v>
      </c>
      <c r="B34" s="264" t="s">
        <v>329</v>
      </c>
      <c r="C34" s="587">
        <f t="shared" si="1"/>
        <v>0</v>
      </c>
      <c r="D34" s="262"/>
      <c r="E34" s="545"/>
      <c r="F34" s="590"/>
      <c r="G34" s="590"/>
      <c r="H34" s="590"/>
      <c r="I34" s="545"/>
      <c r="J34" s="545"/>
      <c r="K34" s="590"/>
    </row>
    <row r="35" spans="1:11" ht="18" customHeight="1" x14ac:dyDescent="0.25">
      <c r="A35" s="84">
        <v>27</v>
      </c>
      <c r="B35" s="264" t="s">
        <v>331</v>
      </c>
      <c r="C35" s="587">
        <f t="shared" si="1"/>
        <v>0</v>
      </c>
      <c r="D35" s="262"/>
      <c r="E35" s="545"/>
      <c r="F35" s="590"/>
      <c r="G35" s="590"/>
      <c r="H35" s="590"/>
      <c r="I35" s="545"/>
      <c r="J35" s="545"/>
      <c r="K35" s="590"/>
    </row>
    <row r="36" spans="1:11" ht="18" customHeight="1" x14ac:dyDescent="0.25">
      <c r="A36" s="84">
        <v>28</v>
      </c>
      <c r="B36" s="264" t="s">
        <v>509</v>
      </c>
      <c r="C36" s="587">
        <f t="shared" ref="C36" si="2">SUM(D36:K36)</f>
        <v>0</v>
      </c>
      <c r="D36" s="262"/>
      <c r="E36" s="590"/>
      <c r="F36" s="590"/>
      <c r="G36" s="590"/>
      <c r="H36" s="590"/>
      <c r="I36" s="590"/>
      <c r="J36" s="590"/>
      <c r="K36" s="590"/>
    </row>
    <row r="37" spans="1:11" ht="18" customHeight="1" x14ac:dyDescent="0.25">
      <c r="A37" s="84">
        <v>29</v>
      </c>
      <c r="B37" s="264" t="s">
        <v>540</v>
      </c>
      <c r="C37" s="593">
        <f t="shared" ref="C37:C39" si="3">SUM(D37:K37)</f>
        <v>0</v>
      </c>
      <c r="D37" s="262"/>
      <c r="E37" s="545"/>
      <c r="F37" s="545"/>
      <c r="G37" s="591"/>
      <c r="H37" s="591"/>
      <c r="I37" s="591"/>
      <c r="J37" s="591"/>
      <c r="K37" s="591"/>
    </row>
    <row r="38" spans="1:11" ht="18" customHeight="1" x14ac:dyDescent="0.25">
      <c r="A38" s="84">
        <v>30</v>
      </c>
      <c r="B38" s="264" t="s">
        <v>657</v>
      </c>
      <c r="C38" s="593">
        <f t="shared" si="3"/>
        <v>0</v>
      </c>
      <c r="D38" s="262"/>
      <c r="E38" s="591"/>
      <c r="F38" s="591"/>
      <c r="G38" s="591"/>
      <c r="H38" s="591"/>
      <c r="I38" s="601"/>
      <c r="J38" s="591"/>
      <c r="K38" s="591"/>
    </row>
    <row r="39" spans="1:11" ht="18" customHeight="1" x14ac:dyDescent="0.25">
      <c r="A39" s="84">
        <v>31</v>
      </c>
      <c r="B39" s="264" t="s">
        <v>541</v>
      </c>
      <c r="C39" s="593">
        <f t="shared" si="3"/>
        <v>0</v>
      </c>
      <c r="D39" s="262"/>
      <c r="E39" s="545"/>
      <c r="F39" s="545"/>
      <c r="G39" s="545"/>
      <c r="H39" s="545"/>
      <c r="I39" s="545"/>
      <c r="J39" s="545"/>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45"/>
      <c r="J41" s="545"/>
      <c r="K41" s="590"/>
    </row>
    <row r="42" spans="1:11" ht="18" customHeight="1" x14ac:dyDescent="0.25">
      <c r="A42" s="84">
        <v>34</v>
      </c>
      <c r="B42" s="264" t="s">
        <v>357</v>
      </c>
      <c r="C42" s="587">
        <f>SUM(D42:K42)</f>
        <v>0</v>
      </c>
      <c r="D42" s="590"/>
      <c r="E42" s="590"/>
      <c r="F42" s="590"/>
      <c r="G42" s="590"/>
      <c r="H42" s="590"/>
      <c r="I42" s="545"/>
      <c r="J42" s="545"/>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 si="4">SUM(D44:K44)</f>
        <v>0</v>
      </c>
      <c r="D44" s="545"/>
      <c r="E44" s="545"/>
      <c r="F44" s="590"/>
      <c r="G44" s="590"/>
      <c r="H44" s="545"/>
      <c r="I44" s="262"/>
      <c r="J44" s="545"/>
      <c r="K44" s="590"/>
    </row>
    <row r="45" spans="1:11" ht="18" customHeight="1" x14ac:dyDescent="0.25">
      <c r="A45" s="84">
        <v>37</v>
      </c>
      <c r="B45" s="264" t="s">
        <v>87</v>
      </c>
      <c r="C45" s="587">
        <f t="shared" ref="C45:C52" si="5">SUM(D45:K45)</f>
        <v>0</v>
      </c>
      <c r="D45" s="545"/>
      <c r="E45" s="545"/>
      <c r="F45" s="590"/>
      <c r="G45" s="590"/>
      <c r="H45" s="545"/>
      <c r="I45" s="262"/>
      <c r="J45" s="545"/>
      <c r="K45" s="590"/>
    </row>
    <row r="46" spans="1:11" ht="18" customHeight="1" x14ac:dyDescent="0.25">
      <c r="A46" s="84">
        <v>38</v>
      </c>
      <c r="B46" s="264" t="s">
        <v>359</v>
      </c>
      <c r="C46" s="587">
        <f t="shared" si="5"/>
        <v>0</v>
      </c>
      <c r="D46" s="545"/>
      <c r="E46" s="545"/>
      <c r="F46" s="590"/>
      <c r="G46" s="590"/>
      <c r="H46" s="262"/>
      <c r="I46" s="545"/>
      <c r="J46" s="545"/>
      <c r="K46" s="590"/>
    </row>
    <row r="47" spans="1:11" ht="18" customHeight="1" x14ac:dyDescent="0.25">
      <c r="A47" s="84">
        <v>39</v>
      </c>
      <c r="B47" s="264" t="s">
        <v>406</v>
      </c>
      <c r="C47" s="587">
        <f t="shared" si="5"/>
        <v>0</v>
      </c>
      <c r="D47" s="545"/>
      <c r="E47" s="545"/>
      <c r="F47" s="590"/>
      <c r="G47" s="590"/>
      <c r="H47" s="262"/>
      <c r="I47" s="545"/>
      <c r="J47" s="545"/>
      <c r="K47" s="590"/>
    </row>
    <row r="48" spans="1:11" ht="18" customHeight="1" x14ac:dyDescent="0.25">
      <c r="A48" s="84">
        <v>40</v>
      </c>
      <c r="B48" s="264" t="s">
        <v>283</v>
      </c>
      <c r="C48" s="587">
        <f t="shared" si="5"/>
        <v>0</v>
      </c>
      <c r="D48" s="545"/>
      <c r="E48" s="545"/>
      <c r="F48" s="590"/>
      <c r="G48" s="590"/>
      <c r="H48" s="262"/>
      <c r="I48" s="545"/>
      <c r="J48" s="545"/>
      <c r="K48" s="590"/>
    </row>
    <row r="49" spans="1:11" ht="18" customHeight="1" x14ac:dyDescent="0.25">
      <c r="A49" s="84">
        <v>41</v>
      </c>
      <c r="B49" s="264" t="s">
        <v>125</v>
      </c>
      <c r="C49" s="587">
        <f t="shared" si="5"/>
        <v>0</v>
      </c>
      <c r="D49" s="545"/>
      <c r="E49" s="545"/>
      <c r="F49" s="590"/>
      <c r="G49" s="590"/>
      <c r="H49" s="262"/>
      <c r="I49" s="545"/>
      <c r="J49" s="545"/>
      <c r="K49" s="590"/>
    </row>
    <row r="50" spans="1:11" ht="18" customHeight="1" x14ac:dyDescent="0.25">
      <c r="A50" s="84">
        <v>42</v>
      </c>
      <c r="B50" s="264" t="s">
        <v>127</v>
      </c>
      <c r="C50" s="587">
        <f t="shared" si="5"/>
        <v>0</v>
      </c>
      <c r="D50" s="545"/>
      <c r="E50" s="545"/>
      <c r="F50" s="590"/>
      <c r="G50" s="590"/>
      <c r="H50" s="262"/>
      <c r="I50" s="545"/>
      <c r="J50" s="545"/>
      <c r="K50" s="590"/>
    </row>
    <row r="51" spans="1:11" ht="18" customHeight="1" x14ac:dyDescent="0.25">
      <c r="A51" s="84">
        <v>43</v>
      </c>
      <c r="B51" s="264" t="s">
        <v>602</v>
      </c>
      <c r="C51" s="587">
        <f t="shared" si="5"/>
        <v>0</v>
      </c>
      <c r="D51" s="545"/>
      <c r="E51" s="545"/>
      <c r="F51" s="590"/>
      <c r="G51" s="590"/>
      <c r="H51" s="262"/>
      <c r="I51" s="545"/>
      <c r="J51" s="545"/>
      <c r="K51" s="590"/>
    </row>
    <row r="52" spans="1:11" ht="18" customHeight="1" x14ac:dyDescent="0.25">
      <c r="A52" s="84">
        <v>44</v>
      </c>
      <c r="B52" s="264" t="s">
        <v>360</v>
      </c>
      <c r="C52" s="587">
        <f t="shared" si="5"/>
        <v>0</v>
      </c>
      <c r="D52" s="545"/>
      <c r="E52" s="545"/>
      <c r="F52" s="590"/>
      <c r="G52" s="590"/>
      <c r="H52" s="262"/>
      <c r="I52" s="545"/>
      <c r="J52" s="545"/>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 t="shared" ref="C59:J59" si="6">SUM(C10:C13)</f>
        <v>0</v>
      </c>
      <c r="D59" s="587">
        <f t="shared" si="6"/>
        <v>0</v>
      </c>
      <c r="E59" s="587">
        <f t="shared" si="6"/>
        <v>0</v>
      </c>
      <c r="F59" s="587">
        <f t="shared" si="6"/>
        <v>0</v>
      </c>
      <c r="G59" s="587">
        <f t="shared" si="6"/>
        <v>0</v>
      </c>
      <c r="H59" s="587">
        <f t="shared" si="6"/>
        <v>0</v>
      </c>
      <c r="I59" s="587">
        <f t="shared" si="6"/>
        <v>0</v>
      </c>
      <c r="J59" s="587">
        <f t="shared" si="6"/>
        <v>0</v>
      </c>
      <c r="K59" s="590"/>
    </row>
    <row r="60" spans="1:11" ht="18" customHeight="1" x14ac:dyDescent="0.25">
      <c r="A60" s="84">
        <v>52</v>
      </c>
      <c r="B60" s="267" t="s">
        <v>542</v>
      </c>
      <c r="C60" s="587">
        <f>SUM(D60:K60)</f>
        <v>0</v>
      </c>
      <c r="D60" s="572">
        <f t="shared" ref="D60:J60" si="7">SUM(D15:D39)</f>
        <v>0</v>
      </c>
      <c r="E60" s="572">
        <f t="shared" si="7"/>
        <v>0</v>
      </c>
      <c r="F60" s="572">
        <f t="shared" si="7"/>
        <v>0</v>
      </c>
      <c r="G60" s="572">
        <f t="shared" si="7"/>
        <v>0</v>
      </c>
      <c r="H60" s="572">
        <f t="shared" si="7"/>
        <v>0</v>
      </c>
      <c r="I60" s="572">
        <f t="shared" si="7"/>
        <v>0</v>
      </c>
      <c r="J60" s="572">
        <f t="shared" si="7"/>
        <v>0</v>
      </c>
      <c r="K60" s="590"/>
    </row>
    <row r="61" spans="1:11" ht="18" customHeight="1" x14ac:dyDescent="0.25">
      <c r="A61" s="84">
        <v>53</v>
      </c>
      <c r="B61" s="267" t="s">
        <v>543</v>
      </c>
      <c r="C61" s="587">
        <f>SUM(D61:K61)</f>
        <v>0</v>
      </c>
      <c r="D61" s="596">
        <f t="shared" ref="D61:J61" si="8">SUM(D41:D42)</f>
        <v>0</v>
      </c>
      <c r="E61" s="596">
        <f t="shared" si="8"/>
        <v>0</v>
      </c>
      <c r="F61" s="596">
        <f t="shared" si="8"/>
        <v>0</v>
      </c>
      <c r="G61" s="596">
        <f t="shared" si="8"/>
        <v>0</v>
      </c>
      <c r="H61" s="596">
        <f t="shared" si="8"/>
        <v>0</v>
      </c>
      <c r="I61" s="596">
        <f t="shared" si="8"/>
        <v>0</v>
      </c>
      <c r="J61" s="596">
        <f t="shared" si="8"/>
        <v>0</v>
      </c>
      <c r="K61" s="590"/>
    </row>
    <row r="62" spans="1:11" ht="18" customHeight="1" x14ac:dyDescent="0.25">
      <c r="A62" s="84">
        <v>54</v>
      </c>
      <c r="B62" s="267" t="s">
        <v>544</v>
      </c>
      <c r="C62" s="587">
        <f>SUM(D62:K62)</f>
        <v>0</v>
      </c>
      <c r="D62" s="596">
        <f t="shared" ref="D62:J62" si="9">SUM(D44:D52)</f>
        <v>0</v>
      </c>
      <c r="E62" s="596">
        <f t="shared" si="9"/>
        <v>0</v>
      </c>
      <c r="F62" s="596">
        <f t="shared" si="9"/>
        <v>0</v>
      </c>
      <c r="G62" s="596">
        <f t="shared" si="9"/>
        <v>0</v>
      </c>
      <c r="H62" s="596">
        <f t="shared" si="9"/>
        <v>0</v>
      </c>
      <c r="I62" s="596">
        <f t="shared" si="9"/>
        <v>0</v>
      </c>
      <c r="J62" s="596">
        <f t="shared" si="9"/>
        <v>0</v>
      </c>
      <c r="K62" s="590"/>
    </row>
    <row r="63" spans="1:11" ht="18" customHeight="1" x14ac:dyDescent="0.25">
      <c r="A63" s="84">
        <v>55</v>
      </c>
      <c r="B63" s="267" t="s">
        <v>545</v>
      </c>
      <c r="C63" s="587">
        <f>SUM(D63:K63)</f>
        <v>0</v>
      </c>
      <c r="D63" s="596">
        <f t="shared" ref="D63:J63" si="10">SUM(D54:D58)</f>
        <v>0</v>
      </c>
      <c r="E63" s="596">
        <f t="shared" si="10"/>
        <v>0</v>
      </c>
      <c r="F63" s="596">
        <f t="shared" si="10"/>
        <v>0</v>
      </c>
      <c r="G63" s="596">
        <f t="shared" si="10"/>
        <v>0</v>
      </c>
      <c r="H63" s="596">
        <f t="shared" si="10"/>
        <v>0</v>
      </c>
      <c r="I63" s="596">
        <f t="shared" si="10"/>
        <v>0</v>
      </c>
      <c r="J63" s="596">
        <f t="shared" si="10"/>
        <v>0</v>
      </c>
      <c r="K63" s="596">
        <f>SUM(K54:K58)</f>
        <v>0</v>
      </c>
    </row>
    <row r="64" spans="1:11" ht="18" customHeight="1" thickBot="1" x14ac:dyDescent="0.35">
      <c r="A64" s="84">
        <v>56</v>
      </c>
      <c r="B64" s="384" t="s">
        <v>259</v>
      </c>
      <c r="C64" s="586">
        <f>SUM(C10:C53)</f>
        <v>0</v>
      </c>
      <c r="D64" s="598">
        <f>SUM(D10:D53)</f>
        <v>0</v>
      </c>
      <c r="E64" s="598">
        <f>SUM(E10:E53)</f>
        <v>0</v>
      </c>
      <c r="F64" s="598">
        <f t="shared" ref="F64" si="11">SUM(F10:F53)</f>
        <v>0</v>
      </c>
      <c r="G64" s="598">
        <f>SUM(G10:G53)</f>
        <v>0</v>
      </c>
      <c r="H64" s="598">
        <f>SUM(H10:H53)</f>
        <v>0</v>
      </c>
      <c r="I64" s="598">
        <f>SUM(I10:I53)</f>
        <v>0</v>
      </c>
      <c r="J64" s="598">
        <f>SUM(J10:J53)</f>
        <v>0</v>
      </c>
      <c r="K64" s="598">
        <f>SUM(K10:K53)</f>
        <v>0</v>
      </c>
    </row>
    <row r="65" ht="15.6" hidden="1" thickTop="1" x14ac:dyDescent="0.25"/>
    <row r="70" ht="24.75" hidden="1" customHeight="1" x14ac:dyDescent="0.25"/>
    <row r="72" ht="24.75" hidden="1" customHeight="1" x14ac:dyDescent="0.25"/>
  </sheetData>
  <sheetProtection algorithmName="SHA-512" hashValue="X/EhdgkOMHjJXXomn7GneU+NqjghburaNN+5LhJYnSHeNu3Pc9i7LxtrB8IBgQ04BRgC0wDT8JjdXT5N5E8GXw==" saltValue="RCJ2S/3ZR0w43OOoe+Ckng=="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L72"/>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1" customWidth="1"/>
    <col min="4" max="4" width="13.453125" style="1" customWidth="1"/>
    <col min="5" max="11" width="12.36328125" style="1" customWidth="1"/>
    <col min="12" max="12" width="1.81640625" style="4" customWidth="1"/>
    <col min="13" max="16384" width="8.90625" style="4" hidden="1"/>
  </cols>
  <sheetData>
    <row r="1" spans="1:12" ht="15" customHeight="1" x14ac:dyDescent="0.3">
      <c r="A1" s="41" t="s">
        <v>645</v>
      </c>
      <c r="B1" s="5"/>
      <c r="C1" s="4"/>
      <c r="D1" s="4"/>
      <c r="E1" s="4"/>
      <c r="F1" s="4"/>
      <c r="G1" s="4"/>
      <c r="H1" s="4"/>
      <c r="I1" s="4"/>
      <c r="J1" s="4"/>
      <c r="K1" s="4"/>
    </row>
    <row r="2" spans="1:12" ht="13.2" customHeight="1" x14ac:dyDescent="0.3">
      <c r="A2" s="1" t="s">
        <v>612</v>
      </c>
      <c r="B2" s="5"/>
      <c r="C2" s="41"/>
      <c r="D2" s="41"/>
      <c r="E2" s="4"/>
      <c r="F2" s="4"/>
      <c r="G2" s="4"/>
      <c r="H2" s="48" t="s">
        <v>95</v>
      </c>
      <c r="I2" s="54"/>
      <c r="J2" s="54"/>
      <c r="K2" s="191"/>
    </row>
    <row r="3" spans="1:12" ht="13.2" customHeight="1" x14ac:dyDescent="0.3">
      <c r="A3" s="1" t="s">
        <v>716</v>
      </c>
      <c r="B3" s="5"/>
      <c r="C3" s="41"/>
      <c r="D3" s="41"/>
      <c r="E3" s="4"/>
      <c r="F3" s="4"/>
      <c r="G3" s="4"/>
      <c r="H3" s="241">
        <f>'Sch C-3-I (1)'!H3</f>
        <v>0</v>
      </c>
      <c r="I3" s="39"/>
      <c r="J3" s="39"/>
      <c r="K3" s="242"/>
    </row>
    <row r="4" spans="1:12" ht="13.2" customHeight="1" x14ac:dyDescent="0.25">
      <c r="A4" s="1"/>
      <c r="C4" s="4"/>
      <c r="D4" s="4"/>
      <c r="E4" s="4"/>
      <c r="F4" s="4"/>
      <c r="G4" s="4"/>
      <c r="H4" s="243" t="s">
        <v>96</v>
      </c>
      <c r="I4" s="43"/>
      <c r="J4" s="43"/>
      <c r="K4" s="244"/>
    </row>
    <row r="5" spans="1:12" ht="13.2" customHeight="1" x14ac:dyDescent="0.25">
      <c r="A5" s="1"/>
      <c r="C5" s="4"/>
      <c r="D5" s="4"/>
      <c r="E5" s="4"/>
      <c r="F5" s="4"/>
      <c r="G5" s="5"/>
      <c r="H5" s="245" t="s">
        <v>97</v>
      </c>
      <c r="I5" s="246">
        <f>+'Sch A'!$G$12</f>
        <v>0</v>
      </c>
      <c r="J5" s="215" t="s">
        <v>98</v>
      </c>
      <c r="K5" s="195">
        <f>+'Sch A'!$I$12</f>
        <v>0</v>
      </c>
      <c r="L5" s="5"/>
    </row>
    <row r="6" spans="1:12" s="2" customFormat="1" ht="13.2" customHeight="1" x14ac:dyDescent="0.2"/>
    <row r="7" spans="1:12" s="101" customFormat="1" ht="26.4" x14ac:dyDescent="0.25">
      <c r="A7" s="48" t="s">
        <v>370</v>
      </c>
      <c r="B7" s="191"/>
      <c r="C7" s="100"/>
      <c r="D7" s="255"/>
      <c r="E7" s="385" t="s">
        <v>328</v>
      </c>
      <c r="F7" s="793" t="s">
        <v>258</v>
      </c>
      <c r="G7" s="794"/>
      <c r="H7" s="263" t="s">
        <v>327</v>
      </c>
      <c r="I7" s="263" t="s">
        <v>338</v>
      </c>
      <c r="J7" s="793" t="s">
        <v>284</v>
      </c>
      <c r="K7" s="794"/>
    </row>
    <row r="8" spans="1:12" ht="39.6" x14ac:dyDescent="0.25">
      <c r="A8" s="79"/>
      <c r="B8" s="602"/>
      <c r="C8" s="260" t="s">
        <v>259</v>
      </c>
      <c r="D8" s="260" t="s">
        <v>326</v>
      </c>
      <c r="E8" s="260" t="s">
        <v>340</v>
      </c>
      <c r="F8" s="260" t="s">
        <v>332</v>
      </c>
      <c r="G8" s="260" t="s">
        <v>281</v>
      </c>
      <c r="H8" s="260" t="s">
        <v>339</v>
      </c>
      <c r="I8" s="261" t="s">
        <v>338</v>
      </c>
      <c r="J8" s="261" t="s">
        <v>342</v>
      </c>
      <c r="K8" s="261" t="s">
        <v>341</v>
      </c>
    </row>
    <row r="9" spans="1:12"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42"/>
      <c r="F10" s="542"/>
      <c r="G10" s="542"/>
      <c r="H10" s="588"/>
      <c r="I10" s="262"/>
      <c r="J10" s="599"/>
      <c r="K10" s="589"/>
    </row>
    <row r="11" spans="1:12" ht="18" customHeight="1" x14ac:dyDescent="0.25">
      <c r="A11" s="84">
        <v>3</v>
      </c>
      <c r="B11" s="77" t="s">
        <v>333</v>
      </c>
      <c r="C11" s="587">
        <f>SUM(D11:K11)</f>
        <v>0</v>
      </c>
      <c r="D11" s="262"/>
      <c r="E11" s="262"/>
      <c r="F11" s="545"/>
      <c r="G11" s="545"/>
      <c r="H11" s="590"/>
      <c r="I11" s="590"/>
      <c r="J11" s="600"/>
      <c r="K11" s="591"/>
    </row>
    <row r="12" spans="1:12" ht="18" customHeight="1" x14ac:dyDescent="0.25">
      <c r="A12" s="84">
        <v>4</v>
      </c>
      <c r="B12" s="74" t="s">
        <v>107</v>
      </c>
      <c r="C12" s="587">
        <f>SUM(D12:K12)</f>
        <v>0</v>
      </c>
      <c r="D12" s="262"/>
      <c r="E12" s="600"/>
      <c r="F12" s="600"/>
      <c r="G12" s="600"/>
      <c r="H12" s="590"/>
      <c r="I12" s="590"/>
      <c r="J12" s="600"/>
      <c r="K12" s="591"/>
    </row>
    <row r="13" spans="1:12" ht="18" customHeight="1" x14ac:dyDescent="0.25">
      <c r="A13" s="84">
        <v>5</v>
      </c>
      <c r="B13" s="264" t="s">
        <v>335</v>
      </c>
      <c r="C13" s="587">
        <f>SUM(D13:K13)</f>
        <v>0</v>
      </c>
      <c r="D13" s="262"/>
      <c r="E13" s="545"/>
      <c r="F13" s="545"/>
      <c r="G13" s="545"/>
      <c r="H13" s="590"/>
      <c r="I13" s="590"/>
      <c r="J13" s="545"/>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5"/>
      <c r="F15" s="590"/>
      <c r="G15" s="590"/>
      <c r="H15" s="545"/>
      <c r="I15" s="590"/>
      <c r="J15" s="545"/>
      <c r="K15" s="590"/>
    </row>
    <row r="16" spans="1:12" ht="18" customHeight="1" x14ac:dyDescent="0.25">
      <c r="A16" s="84">
        <v>8</v>
      </c>
      <c r="B16" s="74" t="s">
        <v>346</v>
      </c>
      <c r="C16" s="587">
        <f t="shared" si="0"/>
        <v>0</v>
      </c>
      <c r="D16" s="262"/>
      <c r="E16" s="545"/>
      <c r="F16" s="590"/>
      <c r="G16" s="590"/>
      <c r="H16" s="545"/>
      <c r="I16" s="590"/>
      <c r="J16" s="545"/>
      <c r="K16" s="590"/>
    </row>
    <row r="17" spans="1:11" ht="18" customHeight="1" x14ac:dyDescent="0.25">
      <c r="A17" s="84">
        <v>9</v>
      </c>
      <c r="B17" s="74" t="s">
        <v>347</v>
      </c>
      <c r="C17" s="587">
        <f t="shared" si="0"/>
        <v>0</v>
      </c>
      <c r="D17" s="262"/>
      <c r="E17" s="262"/>
      <c r="F17" s="590"/>
      <c r="G17" s="590"/>
      <c r="H17" s="590"/>
      <c r="I17" s="545"/>
      <c r="J17" s="545"/>
      <c r="K17" s="590"/>
    </row>
    <row r="18" spans="1:11" ht="18" customHeight="1" x14ac:dyDescent="0.25">
      <c r="A18" s="84">
        <v>10</v>
      </c>
      <c r="B18" s="264" t="s">
        <v>348</v>
      </c>
      <c r="C18" s="587">
        <f t="shared" si="0"/>
        <v>0</v>
      </c>
      <c r="D18" s="262"/>
      <c r="E18" s="448"/>
      <c r="F18" s="590"/>
      <c r="G18" s="590"/>
      <c r="H18" s="545"/>
      <c r="I18" s="590"/>
      <c r="J18" s="545"/>
      <c r="K18" s="590"/>
    </row>
    <row r="19" spans="1:11" ht="18" customHeight="1" x14ac:dyDescent="0.25">
      <c r="A19" s="84">
        <v>11</v>
      </c>
      <c r="B19" s="264" t="s">
        <v>349</v>
      </c>
      <c r="C19" s="587">
        <f t="shared" si="0"/>
        <v>0</v>
      </c>
      <c r="D19" s="262"/>
      <c r="E19" s="448"/>
      <c r="F19" s="590"/>
      <c r="G19" s="590"/>
      <c r="H19" s="590"/>
      <c r="I19" s="545"/>
      <c r="J19" s="545"/>
      <c r="K19" s="590"/>
    </row>
    <row r="20" spans="1:11" ht="18" customHeight="1" x14ac:dyDescent="0.25">
      <c r="A20" s="84">
        <v>12</v>
      </c>
      <c r="B20" s="264" t="s">
        <v>330</v>
      </c>
      <c r="C20" s="587">
        <f t="shared" si="0"/>
        <v>0</v>
      </c>
      <c r="D20" s="262"/>
      <c r="E20" s="590"/>
      <c r="F20" s="590"/>
      <c r="G20" s="590"/>
      <c r="H20" s="590"/>
      <c r="I20" s="590"/>
      <c r="J20" s="545"/>
      <c r="K20" s="590"/>
    </row>
    <row r="21" spans="1:11" ht="18" customHeight="1" x14ac:dyDescent="0.25">
      <c r="A21" s="84">
        <v>13</v>
      </c>
      <c r="B21" s="264" t="s">
        <v>350</v>
      </c>
      <c r="C21" s="587">
        <f t="shared" ref="C21:C35" si="1">SUM(D21:K21)</f>
        <v>0</v>
      </c>
      <c r="D21" s="262"/>
      <c r="E21" s="448"/>
      <c r="F21" s="590"/>
      <c r="G21" s="590"/>
      <c r="H21" s="545"/>
      <c r="I21" s="590"/>
      <c r="J21" s="545"/>
      <c r="K21" s="590"/>
    </row>
    <row r="22" spans="1:11" ht="18" customHeight="1" x14ac:dyDescent="0.25">
      <c r="A22" s="84">
        <v>14</v>
      </c>
      <c r="B22" s="264" t="s">
        <v>17</v>
      </c>
      <c r="C22" s="587">
        <f t="shared" si="1"/>
        <v>0</v>
      </c>
      <c r="D22" s="262"/>
      <c r="E22" s="448"/>
      <c r="F22" s="590"/>
      <c r="G22" s="590"/>
      <c r="H22" s="545"/>
      <c r="I22" s="590"/>
      <c r="J22" s="545"/>
      <c r="K22" s="590"/>
    </row>
    <row r="23" spans="1:11" ht="18" customHeight="1" x14ac:dyDescent="0.25">
      <c r="A23" s="84">
        <v>15</v>
      </c>
      <c r="B23" s="264" t="s">
        <v>286</v>
      </c>
      <c r="C23" s="587">
        <f t="shared" si="1"/>
        <v>0</v>
      </c>
      <c r="D23" s="262"/>
      <c r="E23" s="545"/>
      <c r="F23" s="545"/>
      <c r="G23" s="545"/>
      <c r="H23" s="545"/>
      <c r="I23" s="590"/>
      <c r="J23" s="545"/>
      <c r="K23" s="590"/>
    </row>
    <row r="24" spans="1:11" ht="18" customHeight="1" x14ac:dyDescent="0.25">
      <c r="A24" s="84">
        <v>16</v>
      </c>
      <c r="B24" s="264" t="s">
        <v>290</v>
      </c>
      <c r="C24" s="587">
        <f t="shared" si="1"/>
        <v>0</v>
      </c>
      <c r="D24" s="262"/>
      <c r="E24" s="545"/>
      <c r="F24" s="590"/>
      <c r="G24" s="545"/>
      <c r="H24" s="545"/>
      <c r="I24" s="590"/>
      <c r="J24" s="545"/>
      <c r="K24" s="590"/>
    </row>
    <row r="25" spans="1:11" ht="18" customHeight="1" x14ac:dyDescent="0.25">
      <c r="A25" s="84">
        <v>17</v>
      </c>
      <c r="B25" s="264" t="s">
        <v>351</v>
      </c>
      <c r="C25" s="587">
        <f t="shared" si="1"/>
        <v>0</v>
      </c>
      <c r="D25" s="262"/>
      <c r="E25" s="262"/>
      <c r="F25" s="590"/>
      <c r="G25" s="590"/>
      <c r="H25" s="545"/>
      <c r="I25" s="590"/>
      <c r="J25" s="545"/>
      <c r="K25" s="590"/>
    </row>
    <row r="26" spans="1:11" ht="18" customHeight="1" x14ac:dyDescent="0.25">
      <c r="A26" s="84">
        <v>18</v>
      </c>
      <c r="B26" s="264" t="s">
        <v>352</v>
      </c>
      <c r="C26" s="587">
        <f t="shared" si="1"/>
        <v>0</v>
      </c>
      <c r="D26" s="262"/>
      <c r="E26" s="262"/>
      <c r="F26" s="590"/>
      <c r="G26" s="590"/>
      <c r="H26" s="590"/>
      <c r="I26" s="590"/>
      <c r="J26" s="545"/>
      <c r="K26" s="590"/>
    </row>
    <row r="27" spans="1:11" ht="18" customHeight="1" x14ac:dyDescent="0.25">
      <c r="A27" s="84">
        <v>19</v>
      </c>
      <c r="B27" s="264" t="s">
        <v>715</v>
      </c>
      <c r="C27" s="587">
        <f t="shared" si="1"/>
        <v>0</v>
      </c>
      <c r="D27" s="262"/>
      <c r="E27" s="262"/>
      <c r="F27" s="590"/>
      <c r="G27" s="590"/>
      <c r="H27" s="590"/>
      <c r="I27" s="545"/>
      <c r="J27" s="545"/>
      <c r="K27" s="590"/>
    </row>
    <row r="28" spans="1:11" ht="18" customHeight="1" x14ac:dyDescent="0.25">
      <c r="A28" s="84">
        <v>20</v>
      </c>
      <c r="B28" s="264" t="s">
        <v>353</v>
      </c>
      <c r="C28" s="587">
        <f t="shared" si="1"/>
        <v>0</v>
      </c>
      <c r="D28" s="262"/>
      <c r="E28" s="262"/>
      <c r="F28" s="590"/>
      <c r="G28" s="590"/>
      <c r="H28" s="590"/>
      <c r="I28" s="590"/>
      <c r="J28" s="545"/>
      <c r="K28" s="590"/>
    </row>
    <row r="29" spans="1:11" ht="18" customHeight="1" x14ac:dyDescent="0.25">
      <c r="A29" s="84">
        <v>21</v>
      </c>
      <c r="B29" s="264" t="s">
        <v>288</v>
      </c>
      <c r="C29" s="587">
        <f t="shared" si="1"/>
        <v>0</v>
      </c>
      <c r="D29" s="262"/>
      <c r="E29" s="262"/>
      <c r="F29" s="590"/>
      <c r="G29" s="590"/>
      <c r="H29" s="590"/>
      <c r="I29" s="590"/>
      <c r="J29" s="545"/>
      <c r="K29" s="590"/>
    </row>
    <row r="30" spans="1:11" ht="18" customHeight="1" x14ac:dyDescent="0.25">
      <c r="A30" s="84">
        <v>22</v>
      </c>
      <c r="B30" s="264" t="s">
        <v>289</v>
      </c>
      <c r="C30" s="587">
        <f t="shared" si="1"/>
        <v>0</v>
      </c>
      <c r="D30" s="262"/>
      <c r="E30" s="262"/>
      <c r="F30" s="590"/>
      <c r="G30" s="590"/>
      <c r="H30" s="590"/>
      <c r="I30" s="590"/>
      <c r="J30" s="545"/>
      <c r="K30" s="590"/>
    </row>
    <row r="31" spans="1:11" ht="18" customHeight="1" x14ac:dyDescent="0.25">
      <c r="A31" s="84">
        <v>23</v>
      </c>
      <c r="B31" s="264" t="s">
        <v>354</v>
      </c>
      <c r="C31" s="587">
        <f t="shared" si="1"/>
        <v>0</v>
      </c>
      <c r="D31" s="262"/>
      <c r="E31" s="262"/>
      <c r="F31" s="590"/>
      <c r="G31" s="590"/>
      <c r="H31" s="590"/>
      <c r="I31" s="590"/>
      <c r="J31" s="545"/>
      <c r="K31" s="590"/>
    </row>
    <row r="32" spans="1:11" ht="18" customHeight="1" x14ac:dyDescent="0.25">
      <c r="A32" s="84">
        <v>24</v>
      </c>
      <c r="B32" s="264" t="s">
        <v>355</v>
      </c>
      <c r="C32" s="587">
        <f t="shared" si="1"/>
        <v>0</v>
      </c>
      <c r="D32" s="262"/>
      <c r="E32" s="262"/>
      <c r="F32" s="590"/>
      <c r="G32" s="590"/>
      <c r="H32" s="590"/>
      <c r="I32" s="590"/>
      <c r="J32" s="545"/>
      <c r="K32" s="590"/>
    </row>
    <row r="33" spans="1:11" ht="18" customHeight="1" x14ac:dyDescent="0.25">
      <c r="A33" s="84">
        <v>25</v>
      </c>
      <c r="B33" s="264" t="s">
        <v>287</v>
      </c>
      <c r="C33" s="587">
        <f t="shared" si="1"/>
        <v>0</v>
      </c>
      <c r="D33" s="262"/>
      <c r="E33" s="545"/>
      <c r="F33" s="590"/>
      <c r="G33" s="590"/>
      <c r="H33" s="590"/>
      <c r="I33" s="545"/>
      <c r="J33" s="545"/>
      <c r="K33" s="590"/>
    </row>
    <row r="34" spans="1:11" ht="18" customHeight="1" x14ac:dyDescent="0.25">
      <c r="A34" s="84">
        <v>26</v>
      </c>
      <c r="B34" s="264" t="s">
        <v>329</v>
      </c>
      <c r="C34" s="587">
        <f t="shared" si="1"/>
        <v>0</v>
      </c>
      <c r="D34" s="262"/>
      <c r="E34" s="545"/>
      <c r="F34" s="590"/>
      <c r="G34" s="590"/>
      <c r="H34" s="590"/>
      <c r="I34" s="545"/>
      <c r="J34" s="545"/>
      <c r="K34" s="590"/>
    </row>
    <row r="35" spans="1:11" ht="18" customHeight="1" x14ac:dyDescent="0.25">
      <c r="A35" s="84">
        <v>27</v>
      </c>
      <c r="B35" s="264" t="s">
        <v>331</v>
      </c>
      <c r="C35" s="587">
        <f t="shared" si="1"/>
        <v>0</v>
      </c>
      <c r="D35" s="262"/>
      <c r="E35" s="545"/>
      <c r="F35" s="590"/>
      <c r="G35" s="590"/>
      <c r="H35" s="590"/>
      <c r="I35" s="545"/>
      <c r="J35" s="545"/>
      <c r="K35" s="590"/>
    </row>
    <row r="36" spans="1:11" ht="18" customHeight="1" x14ac:dyDescent="0.25">
      <c r="A36" s="84">
        <v>28</v>
      </c>
      <c r="B36" s="264" t="s">
        <v>509</v>
      </c>
      <c r="C36" s="587">
        <f t="shared" ref="C36" si="2">SUM(D36:K36)</f>
        <v>0</v>
      </c>
      <c r="D36" s="262"/>
      <c r="E36" s="590"/>
      <c r="F36" s="590"/>
      <c r="G36" s="590"/>
      <c r="H36" s="590"/>
      <c r="I36" s="590"/>
      <c r="J36" s="590"/>
      <c r="K36" s="590"/>
    </row>
    <row r="37" spans="1:11" ht="18" customHeight="1" x14ac:dyDescent="0.25">
      <c r="A37" s="84">
        <v>29</v>
      </c>
      <c r="B37" s="264" t="s">
        <v>540</v>
      </c>
      <c r="C37" s="593">
        <f t="shared" ref="C37:C39" si="3">SUM(D37:K37)</f>
        <v>0</v>
      </c>
      <c r="D37" s="262"/>
      <c r="E37" s="601"/>
      <c r="F37" s="601"/>
      <c r="G37" s="591"/>
      <c r="H37" s="591"/>
      <c r="I37" s="591"/>
      <c r="J37" s="591"/>
      <c r="K37" s="591"/>
    </row>
    <row r="38" spans="1:11" ht="18" customHeight="1" x14ac:dyDescent="0.25">
      <c r="A38" s="84">
        <v>30</v>
      </c>
      <c r="B38" s="264" t="s">
        <v>657</v>
      </c>
      <c r="C38" s="593">
        <f t="shared" si="3"/>
        <v>0</v>
      </c>
      <c r="D38" s="262"/>
      <c r="E38" s="591"/>
      <c r="F38" s="591"/>
      <c r="G38" s="591"/>
      <c r="H38" s="591"/>
      <c r="I38" s="601"/>
      <c r="J38" s="591"/>
      <c r="K38" s="591"/>
    </row>
    <row r="39" spans="1:11" ht="18" customHeight="1" x14ac:dyDescent="0.25">
      <c r="A39" s="84">
        <v>31</v>
      </c>
      <c r="B39" s="264" t="s">
        <v>541</v>
      </c>
      <c r="C39" s="593">
        <f t="shared" si="3"/>
        <v>0</v>
      </c>
      <c r="D39" s="262"/>
      <c r="E39" s="601"/>
      <c r="F39" s="601"/>
      <c r="G39" s="601"/>
      <c r="H39" s="601"/>
      <c r="I39" s="601"/>
      <c r="J39" s="601"/>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262"/>
      <c r="E41" s="590"/>
      <c r="F41" s="590"/>
      <c r="G41" s="590"/>
      <c r="H41" s="590"/>
      <c r="I41" s="545"/>
      <c r="J41" s="545"/>
      <c r="K41" s="590"/>
    </row>
    <row r="42" spans="1:11" ht="18" customHeight="1" x14ac:dyDescent="0.25">
      <c r="A42" s="84">
        <v>34</v>
      </c>
      <c r="B42" s="264" t="s">
        <v>357</v>
      </c>
      <c r="C42" s="587">
        <f>SUM(D42:K42)</f>
        <v>0</v>
      </c>
      <c r="D42" s="590"/>
      <c r="E42" s="590"/>
      <c r="F42" s="590"/>
      <c r="G42" s="590"/>
      <c r="H42" s="590"/>
      <c r="I42" s="545"/>
      <c r="J42" s="545"/>
      <c r="K42" s="590"/>
    </row>
    <row r="43" spans="1:11" ht="18" customHeight="1" x14ac:dyDescent="0.3">
      <c r="A43" s="84">
        <v>35</v>
      </c>
      <c r="B43" s="265" t="s">
        <v>358</v>
      </c>
      <c r="C43" s="262"/>
      <c r="D43" s="590"/>
      <c r="E43" s="262"/>
      <c r="F43" s="262"/>
      <c r="G43" s="262"/>
      <c r="H43" s="262"/>
      <c r="I43" s="262"/>
      <c r="J43" s="262"/>
      <c r="K43" s="591"/>
    </row>
    <row r="44" spans="1:11" ht="18" customHeight="1" x14ac:dyDescent="0.25">
      <c r="A44" s="84">
        <v>36</v>
      </c>
      <c r="B44" s="264" t="s">
        <v>291</v>
      </c>
      <c r="C44" s="587">
        <f t="shared" ref="C44" si="4">SUM(D44:K44)</f>
        <v>0</v>
      </c>
      <c r="D44" s="545"/>
      <c r="E44" s="545"/>
      <c r="F44" s="590"/>
      <c r="G44" s="590"/>
      <c r="H44" s="545"/>
      <c r="I44" s="262"/>
      <c r="J44" s="545"/>
      <c r="K44" s="590"/>
    </row>
    <row r="45" spans="1:11" ht="18" customHeight="1" x14ac:dyDescent="0.25">
      <c r="A45" s="84">
        <v>37</v>
      </c>
      <c r="B45" s="264" t="s">
        <v>87</v>
      </c>
      <c r="C45" s="587">
        <f t="shared" ref="C45:C52" si="5">SUM(D45:K45)</f>
        <v>0</v>
      </c>
      <c r="D45" s="542"/>
      <c r="E45" s="542"/>
      <c r="F45" s="590"/>
      <c r="G45" s="590"/>
      <c r="H45" s="542"/>
      <c r="I45" s="262"/>
      <c r="J45" s="542"/>
      <c r="K45" s="590"/>
    </row>
    <row r="46" spans="1:11" ht="18" customHeight="1" x14ac:dyDescent="0.25">
      <c r="A46" s="84">
        <v>38</v>
      </c>
      <c r="B46" s="264" t="s">
        <v>359</v>
      </c>
      <c r="C46" s="587">
        <f t="shared" si="5"/>
        <v>0</v>
      </c>
      <c r="D46" s="542"/>
      <c r="E46" s="542"/>
      <c r="F46" s="590"/>
      <c r="G46" s="590"/>
      <c r="H46" s="262"/>
      <c r="I46" s="542"/>
      <c r="J46" s="542"/>
      <c r="K46" s="590"/>
    </row>
    <row r="47" spans="1:11" ht="18" customHeight="1" x14ac:dyDescent="0.25">
      <c r="A47" s="84">
        <v>39</v>
      </c>
      <c r="B47" s="264" t="s">
        <v>406</v>
      </c>
      <c r="C47" s="587">
        <f t="shared" si="5"/>
        <v>0</v>
      </c>
      <c r="D47" s="542"/>
      <c r="E47" s="542"/>
      <c r="F47" s="590"/>
      <c r="G47" s="590"/>
      <c r="H47" s="262"/>
      <c r="I47" s="542"/>
      <c r="J47" s="542"/>
      <c r="K47" s="590"/>
    </row>
    <row r="48" spans="1:11" ht="18" customHeight="1" x14ac:dyDescent="0.25">
      <c r="A48" s="84">
        <v>40</v>
      </c>
      <c r="B48" s="264" t="s">
        <v>283</v>
      </c>
      <c r="C48" s="587">
        <f t="shared" si="5"/>
        <v>0</v>
      </c>
      <c r="D48" s="542"/>
      <c r="E48" s="542"/>
      <c r="F48" s="590"/>
      <c r="G48" s="590"/>
      <c r="H48" s="262"/>
      <c r="I48" s="542"/>
      <c r="J48" s="542"/>
      <c r="K48" s="590"/>
    </row>
    <row r="49" spans="1:11" ht="18" customHeight="1" x14ac:dyDescent="0.25">
      <c r="A49" s="84">
        <v>41</v>
      </c>
      <c r="B49" s="264" t="s">
        <v>125</v>
      </c>
      <c r="C49" s="587">
        <f t="shared" si="5"/>
        <v>0</v>
      </c>
      <c r="D49" s="542"/>
      <c r="E49" s="542"/>
      <c r="F49" s="590"/>
      <c r="G49" s="590"/>
      <c r="H49" s="262"/>
      <c r="I49" s="542"/>
      <c r="J49" s="542"/>
      <c r="K49" s="590"/>
    </row>
    <row r="50" spans="1:11" ht="18" customHeight="1" x14ac:dyDescent="0.25">
      <c r="A50" s="84">
        <v>42</v>
      </c>
      <c r="B50" s="264" t="s">
        <v>127</v>
      </c>
      <c r="C50" s="587">
        <f t="shared" si="5"/>
        <v>0</v>
      </c>
      <c r="D50" s="542"/>
      <c r="E50" s="542"/>
      <c r="F50" s="590"/>
      <c r="G50" s="590"/>
      <c r="H50" s="262"/>
      <c r="I50" s="542"/>
      <c r="J50" s="542"/>
      <c r="K50" s="590"/>
    </row>
    <row r="51" spans="1:11" ht="18" customHeight="1" x14ac:dyDescent="0.25">
      <c r="A51" s="84">
        <v>43</v>
      </c>
      <c r="B51" s="264" t="s">
        <v>602</v>
      </c>
      <c r="C51" s="587">
        <f t="shared" si="5"/>
        <v>0</v>
      </c>
      <c r="D51" s="542"/>
      <c r="E51" s="542"/>
      <c r="F51" s="590"/>
      <c r="G51" s="590"/>
      <c r="H51" s="262"/>
      <c r="I51" s="542"/>
      <c r="J51" s="542"/>
      <c r="K51" s="590"/>
    </row>
    <row r="52" spans="1:11" ht="18" customHeight="1" x14ac:dyDescent="0.25">
      <c r="A52" s="84">
        <v>44</v>
      </c>
      <c r="B52" s="264" t="s">
        <v>360</v>
      </c>
      <c r="C52" s="587">
        <f t="shared" si="5"/>
        <v>0</v>
      </c>
      <c r="D52" s="542"/>
      <c r="E52" s="542"/>
      <c r="F52" s="590"/>
      <c r="G52" s="590"/>
      <c r="H52" s="262"/>
      <c r="I52" s="542"/>
      <c r="J52" s="542"/>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 t="shared" ref="C59:J59" si="6">SUM(C10:C13)</f>
        <v>0</v>
      </c>
      <c r="D59" s="587">
        <f t="shared" si="6"/>
        <v>0</v>
      </c>
      <c r="E59" s="587">
        <f t="shared" si="6"/>
        <v>0</v>
      </c>
      <c r="F59" s="587">
        <f t="shared" si="6"/>
        <v>0</v>
      </c>
      <c r="G59" s="587">
        <f t="shared" si="6"/>
        <v>0</v>
      </c>
      <c r="H59" s="587">
        <f t="shared" si="6"/>
        <v>0</v>
      </c>
      <c r="I59" s="587">
        <f t="shared" si="6"/>
        <v>0</v>
      </c>
      <c r="J59" s="587">
        <f t="shared" si="6"/>
        <v>0</v>
      </c>
      <c r="K59" s="591"/>
    </row>
    <row r="60" spans="1:11" ht="18" customHeight="1" x14ac:dyDescent="0.25">
      <c r="A60" s="84">
        <v>52</v>
      </c>
      <c r="B60" s="267" t="s">
        <v>542</v>
      </c>
      <c r="C60" s="587">
        <f>SUM(D60:K60)</f>
        <v>0</v>
      </c>
      <c r="D60" s="572">
        <f t="shared" ref="D60:J60" si="7">SUM(D15:D39)</f>
        <v>0</v>
      </c>
      <c r="E60" s="572">
        <f t="shared" si="7"/>
        <v>0</v>
      </c>
      <c r="F60" s="572">
        <f t="shared" si="7"/>
        <v>0</v>
      </c>
      <c r="G60" s="572">
        <f t="shared" si="7"/>
        <v>0</v>
      </c>
      <c r="H60" s="572">
        <f t="shared" si="7"/>
        <v>0</v>
      </c>
      <c r="I60" s="572">
        <f t="shared" si="7"/>
        <v>0</v>
      </c>
      <c r="J60" s="572">
        <f t="shared" si="7"/>
        <v>0</v>
      </c>
      <c r="K60" s="591"/>
    </row>
    <row r="61" spans="1:11" ht="18" customHeight="1" x14ac:dyDescent="0.25">
      <c r="A61" s="84">
        <v>53</v>
      </c>
      <c r="B61" s="267" t="s">
        <v>543</v>
      </c>
      <c r="C61" s="587">
        <f>SUM(D61:K61)</f>
        <v>0</v>
      </c>
      <c r="D61" s="596">
        <f t="shared" ref="D61:J61" si="8">SUM(D41:D42)</f>
        <v>0</v>
      </c>
      <c r="E61" s="596">
        <f t="shared" si="8"/>
        <v>0</v>
      </c>
      <c r="F61" s="596">
        <f t="shared" si="8"/>
        <v>0</v>
      </c>
      <c r="G61" s="596">
        <f t="shared" si="8"/>
        <v>0</v>
      </c>
      <c r="H61" s="596">
        <f t="shared" si="8"/>
        <v>0</v>
      </c>
      <c r="I61" s="596">
        <f t="shared" si="8"/>
        <v>0</v>
      </c>
      <c r="J61" s="596">
        <f t="shared" si="8"/>
        <v>0</v>
      </c>
      <c r="K61" s="591"/>
    </row>
    <row r="62" spans="1:11" ht="18" customHeight="1" x14ac:dyDescent="0.25">
      <c r="A62" s="84">
        <v>54</v>
      </c>
      <c r="B62" s="267" t="s">
        <v>544</v>
      </c>
      <c r="C62" s="587">
        <f>SUM(D62:K62)</f>
        <v>0</v>
      </c>
      <c r="D62" s="596">
        <f t="shared" ref="D62:J62" si="9">SUM(D44:D52)</f>
        <v>0</v>
      </c>
      <c r="E62" s="596">
        <f t="shared" si="9"/>
        <v>0</v>
      </c>
      <c r="F62" s="596">
        <f t="shared" si="9"/>
        <v>0</v>
      </c>
      <c r="G62" s="596">
        <f t="shared" si="9"/>
        <v>0</v>
      </c>
      <c r="H62" s="596">
        <f t="shared" si="9"/>
        <v>0</v>
      </c>
      <c r="I62" s="596">
        <f t="shared" si="9"/>
        <v>0</v>
      </c>
      <c r="J62" s="596">
        <f t="shared" si="9"/>
        <v>0</v>
      </c>
      <c r="K62" s="591"/>
    </row>
    <row r="63" spans="1:11" ht="18" customHeight="1" x14ac:dyDescent="0.25">
      <c r="A63" s="84">
        <v>55</v>
      </c>
      <c r="B63" s="267" t="s">
        <v>545</v>
      </c>
      <c r="C63" s="587">
        <f>SUM(D63:K63)</f>
        <v>0</v>
      </c>
      <c r="D63" s="596">
        <f t="shared" ref="D63:K63" si="10">SUM(D54:D58)</f>
        <v>0</v>
      </c>
      <c r="E63" s="596">
        <f t="shared" si="10"/>
        <v>0</v>
      </c>
      <c r="F63" s="596">
        <f t="shared" si="10"/>
        <v>0</v>
      </c>
      <c r="G63" s="596">
        <f t="shared" si="10"/>
        <v>0</v>
      </c>
      <c r="H63" s="596">
        <f t="shared" si="10"/>
        <v>0</v>
      </c>
      <c r="I63" s="596">
        <f t="shared" si="10"/>
        <v>0</v>
      </c>
      <c r="J63" s="596">
        <f t="shared" si="10"/>
        <v>0</v>
      </c>
      <c r="K63" s="596">
        <f t="shared" si="10"/>
        <v>0</v>
      </c>
    </row>
    <row r="64" spans="1:11" ht="18" customHeight="1" thickBot="1" x14ac:dyDescent="0.35">
      <c r="A64" s="84">
        <v>56</v>
      </c>
      <c r="B64" s="384" t="s">
        <v>259</v>
      </c>
      <c r="C64" s="586">
        <f t="shared" ref="C64:K64" si="11">SUM(C10:C53)</f>
        <v>0</v>
      </c>
      <c r="D64" s="598">
        <f t="shared" si="11"/>
        <v>0</v>
      </c>
      <c r="E64" s="598">
        <f t="shared" si="11"/>
        <v>0</v>
      </c>
      <c r="F64" s="598">
        <f t="shared" si="11"/>
        <v>0</v>
      </c>
      <c r="G64" s="598">
        <f t="shared" si="11"/>
        <v>0</v>
      </c>
      <c r="H64" s="598">
        <f t="shared" si="11"/>
        <v>0</v>
      </c>
      <c r="I64" s="598">
        <f t="shared" si="11"/>
        <v>0</v>
      </c>
      <c r="J64" s="598">
        <f t="shared" si="11"/>
        <v>0</v>
      </c>
      <c r="K64" s="598">
        <f t="shared" si="11"/>
        <v>0</v>
      </c>
    </row>
    <row r="65" ht="15.6" hidden="1" thickTop="1" x14ac:dyDescent="0.25"/>
    <row r="70" ht="24.75" hidden="1" customHeight="1" x14ac:dyDescent="0.25"/>
    <row r="72" ht="24.75" hidden="1" customHeight="1" x14ac:dyDescent="0.25"/>
  </sheetData>
  <sheetProtection algorithmName="SHA-512" hashValue="/S4YeKEHDgtm5eITnfiFf3EAv5sadQdKDFY8l6bj6YU9nQ9bT36U5syup2pDIt86GWWXeqv4qk7teZC3y18hmQ==" saltValue="j5f6sEnxIeLPXer++6r+Zw=="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L72"/>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1" customWidth="1"/>
    <col min="4" max="4" width="13.81640625" style="1" customWidth="1"/>
    <col min="5" max="11" width="12.36328125" style="1" customWidth="1"/>
    <col min="12" max="12" width="1.6328125" style="4" customWidth="1"/>
    <col min="13" max="16384" width="8.90625" style="4" hidden="1"/>
  </cols>
  <sheetData>
    <row r="1" spans="1:12" ht="15" customHeight="1" x14ac:dyDescent="0.3">
      <c r="A1" s="41" t="s">
        <v>644</v>
      </c>
      <c r="B1" s="5"/>
      <c r="C1" s="4"/>
      <c r="D1" s="4"/>
      <c r="E1" s="4"/>
      <c r="F1" s="4"/>
      <c r="G1" s="4"/>
      <c r="H1" s="4"/>
      <c r="I1" s="4"/>
      <c r="J1" s="4"/>
      <c r="K1" s="4"/>
    </row>
    <row r="2" spans="1:12" ht="13.2" customHeight="1" x14ac:dyDescent="0.3">
      <c r="A2" s="1" t="s">
        <v>612</v>
      </c>
      <c r="B2" s="5"/>
      <c r="C2" s="41"/>
      <c r="D2" s="41"/>
      <c r="E2" s="4"/>
      <c r="F2" s="4"/>
      <c r="G2" s="4"/>
      <c r="H2" s="48" t="s">
        <v>95</v>
      </c>
      <c r="I2" s="54"/>
      <c r="J2" s="54"/>
      <c r="K2" s="191"/>
    </row>
    <row r="3" spans="1:12" ht="13.2" customHeight="1" x14ac:dyDescent="0.3">
      <c r="A3" s="1" t="s">
        <v>716</v>
      </c>
      <c r="B3" s="5"/>
      <c r="C3" s="41"/>
      <c r="D3" s="41"/>
      <c r="E3" s="4"/>
      <c r="F3" s="4"/>
      <c r="G3" s="4"/>
      <c r="H3" s="241">
        <f>'Sch C-3-I (2)'!H3</f>
        <v>0</v>
      </c>
      <c r="I3" s="39"/>
      <c r="J3" s="39"/>
      <c r="K3" s="242"/>
    </row>
    <row r="4" spans="1:12" ht="13.2" customHeight="1" x14ac:dyDescent="0.25">
      <c r="A4" s="1"/>
      <c r="C4" s="4"/>
      <c r="D4" s="4"/>
      <c r="E4" s="4"/>
      <c r="F4" s="4"/>
      <c r="G4" s="4"/>
      <c r="H4" s="243" t="s">
        <v>96</v>
      </c>
      <c r="I4" s="43"/>
      <c r="J4" s="43"/>
      <c r="K4" s="244"/>
    </row>
    <row r="5" spans="1:12" ht="13.2" customHeight="1" x14ac:dyDescent="0.25">
      <c r="A5" s="1"/>
      <c r="C5" s="4"/>
      <c r="D5" s="4"/>
      <c r="E5" s="4"/>
      <c r="F5" s="4"/>
      <c r="G5" s="5"/>
      <c r="H5" s="245" t="s">
        <v>97</v>
      </c>
      <c r="I5" s="246">
        <f>+'Sch A'!$G$12</f>
        <v>0</v>
      </c>
      <c r="J5" s="215" t="s">
        <v>98</v>
      </c>
      <c r="K5" s="195">
        <f>+'Sch A'!$I$12</f>
        <v>0</v>
      </c>
      <c r="L5" s="5"/>
    </row>
    <row r="6" spans="1:12" s="2" customFormat="1" ht="13.2" customHeight="1" x14ac:dyDescent="0.2"/>
    <row r="7" spans="1:12" s="101" customFormat="1" ht="26.4" x14ac:dyDescent="0.25">
      <c r="A7" s="48" t="s">
        <v>370</v>
      </c>
      <c r="B7" s="191"/>
      <c r="C7" s="100"/>
      <c r="D7" s="255"/>
      <c r="E7" s="385" t="s">
        <v>328</v>
      </c>
      <c r="F7" s="793" t="s">
        <v>258</v>
      </c>
      <c r="G7" s="794"/>
      <c r="H7" s="263" t="s">
        <v>327</v>
      </c>
      <c r="I7" s="263" t="s">
        <v>338</v>
      </c>
      <c r="J7" s="793" t="s">
        <v>284</v>
      </c>
      <c r="K7" s="794"/>
    </row>
    <row r="8" spans="1:12" ht="39.6" x14ac:dyDescent="0.25">
      <c r="A8" s="79"/>
      <c r="B8" s="602"/>
      <c r="C8" s="260" t="s">
        <v>259</v>
      </c>
      <c r="D8" s="260" t="s">
        <v>326</v>
      </c>
      <c r="E8" s="260" t="s">
        <v>340</v>
      </c>
      <c r="F8" s="260" t="s">
        <v>332</v>
      </c>
      <c r="G8" s="260" t="s">
        <v>281</v>
      </c>
      <c r="H8" s="260" t="s">
        <v>339</v>
      </c>
      <c r="I8" s="261" t="s">
        <v>338</v>
      </c>
      <c r="J8" s="261" t="s">
        <v>342</v>
      </c>
      <c r="K8" s="261" t="s">
        <v>341</v>
      </c>
    </row>
    <row r="9" spans="1:12"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42"/>
      <c r="F10" s="542"/>
      <c r="G10" s="542"/>
      <c r="H10" s="588"/>
      <c r="I10" s="262"/>
      <c r="J10" s="599"/>
      <c r="K10" s="589"/>
    </row>
    <row r="11" spans="1:12" ht="18" customHeight="1" x14ac:dyDescent="0.25">
      <c r="A11" s="84">
        <v>3</v>
      </c>
      <c r="B11" s="77" t="s">
        <v>333</v>
      </c>
      <c r="C11" s="587">
        <f>SUM(D11:K11)</f>
        <v>0</v>
      </c>
      <c r="D11" s="262"/>
      <c r="E11" s="262"/>
      <c r="F11" s="545"/>
      <c r="G11" s="545"/>
      <c r="H11" s="590"/>
      <c r="I11" s="590"/>
      <c r="J11" s="600"/>
      <c r="K11" s="591"/>
    </row>
    <row r="12" spans="1:12" ht="18" customHeight="1" x14ac:dyDescent="0.25">
      <c r="A12" s="84">
        <v>4</v>
      </c>
      <c r="B12" s="74" t="s">
        <v>107</v>
      </c>
      <c r="C12" s="587">
        <f>SUM(D12:K12)</f>
        <v>0</v>
      </c>
      <c r="D12" s="262"/>
      <c r="E12" s="600"/>
      <c r="F12" s="600"/>
      <c r="G12" s="600"/>
      <c r="H12" s="590"/>
      <c r="I12" s="590"/>
      <c r="J12" s="600"/>
      <c r="K12" s="591"/>
    </row>
    <row r="13" spans="1:12" ht="18" customHeight="1" x14ac:dyDescent="0.25">
      <c r="A13" s="84">
        <v>5</v>
      </c>
      <c r="B13" s="264" t="s">
        <v>335</v>
      </c>
      <c r="C13" s="587">
        <f>SUM(D13:K13)</f>
        <v>0</v>
      </c>
      <c r="D13" s="262"/>
      <c r="E13" s="545"/>
      <c r="F13" s="545"/>
      <c r="G13" s="545"/>
      <c r="H13" s="590"/>
      <c r="I13" s="590"/>
      <c r="J13" s="545"/>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5"/>
      <c r="F15" s="590"/>
      <c r="G15" s="590"/>
      <c r="H15" s="545"/>
      <c r="I15" s="590"/>
      <c r="J15" s="545"/>
      <c r="K15" s="590"/>
    </row>
    <row r="16" spans="1:12" ht="18" customHeight="1" x14ac:dyDescent="0.25">
      <c r="A16" s="84">
        <v>8</v>
      </c>
      <c r="B16" s="74" t="s">
        <v>346</v>
      </c>
      <c r="C16" s="587">
        <f t="shared" si="0"/>
        <v>0</v>
      </c>
      <c r="D16" s="262"/>
      <c r="E16" s="545"/>
      <c r="F16" s="590"/>
      <c r="G16" s="590"/>
      <c r="H16" s="545"/>
      <c r="I16" s="590"/>
      <c r="J16" s="545"/>
      <c r="K16" s="590"/>
    </row>
    <row r="17" spans="1:11" ht="18" customHeight="1" x14ac:dyDescent="0.25">
      <c r="A17" s="84">
        <v>9</v>
      </c>
      <c r="B17" s="74" t="s">
        <v>347</v>
      </c>
      <c r="C17" s="587">
        <f t="shared" si="0"/>
        <v>0</v>
      </c>
      <c r="D17" s="262"/>
      <c r="E17" s="262"/>
      <c r="F17" s="590"/>
      <c r="G17" s="590"/>
      <c r="H17" s="590"/>
      <c r="I17" s="545"/>
      <c r="J17" s="545"/>
      <c r="K17" s="590"/>
    </row>
    <row r="18" spans="1:11" ht="18" customHeight="1" x14ac:dyDescent="0.25">
      <c r="A18" s="84">
        <v>10</v>
      </c>
      <c r="B18" s="264" t="s">
        <v>348</v>
      </c>
      <c r="C18" s="587">
        <f t="shared" si="0"/>
        <v>0</v>
      </c>
      <c r="D18" s="262"/>
      <c r="E18" s="448"/>
      <c r="F18" s="590"/>
      <c r="G18" s="590"/>
      <c r="H18" s="545"/>
      <c r="I18" s="590"/>
      <c r="J18" s="545"/>
      <c r="K18" s="590"/>
    </row>
    <row r="19" spans="1:11" ht="18" customHeight="1" x14ac:dyDescent="0.25">
      <c r="A19" s="84">
        <v>11</v>
      </c>
      <c r="B19" s="264" t="s">
        <v>349</v>
      </c>
      <c r="C19" s="587">
        <f t="shared" si="0"/>
        <v>0</v>
      </c>
      <c r="D19" s="262"/>
      <c r="E19" s="448"/>
      <c r="F19" s="590"/>
      <c r="G19" s="590"/>
      <c r="H19" s="590"/>
      <c r="I19" s="545"/>
      <c r="J19" s="545"/>
      <c r="K19" s="590"/>
    </row>
    <row r="20" spans="1:11" ht="18" customHeight="1" x14ac:dyDescent="0.25">
      <c r="A20" s="84">
        <v>12</v>
      </c>
      <c r="B20" s="264" t="s">
        <v>330</v>
      </c>
      <c r="C20" s="587">
        <f t="shared" si="0"/>
        <v>0</v>
      </c>
      <c r="D20" s="262"/>
      <c r="E20" s="590"/>
      <c r="F20" s="590"/>
      <c r="G20" s="590"/>
      <c r="H20" s="590"/>
      <c r="I20" s="590"/>
      <c r="J20" s="545"/>
      <c r="K20" s="590"/>
    </row>
    <row r="21" spans="1:11" ht="18" customHeight="1" x14ac:dyDescent="0.25">
      <c r="A21" s="84">
        <v>13</v>
      </c>
      <c r="B21" s="264" t="s">
        <v>350</v>
      </c>
      <c r="C21" s="587">
        <f t="shared" ref="C21:C35" si="1">SUM(D21:K21)</f>
        <v>0</v>
      </c>
      <c r="D21" s="262"/>
      <c r="E21" s="448"/>
      <c r="F21" s="590"/>
      <c r="G21" s="590"/>
      <c r="H21" s="545"/>
      <c r="I21" s="590"/>
      <c r="J21" s="545"/>
      <c r="K21" s="590"/>
    </row>
    <row r="22" spans="1:11" ht="18" customHeight="1" x14ac:dyDescent="0.25">
      <c r="A22" s="84">
        <v>14</v>
      </c>
      <c r="B22" s="264" t="s">
        <v>17</v>
      </c>
      <c r="C22" s="587">
        <f t="shared" si="1"/>
        <v>0</v>
      </c>
      <c r="D22" s="262"/>
      <c r="E22" s="448"/>
      <c r="F22" s="590"/>
      <c r="G22" s="590"/>
      <c r="H22" s="545"/>
      <c r="I22" s="590"/>
      <c r="J22" s="545"/>
      <c r="K22" s="590"/>
    </row>
    <row r="23" spans="1:11" ht="18" customHeight="1" x14ac:dyDescent="0.25">
      <c r="A23" s="84">
        <v>15</v>
      </c>
      <c r="B23" s="264" t="s">
        <v>286</v>
      </c>
      <c r="C23" s="587">
        <f t="shared" si="1"/>
        <v>0</v>
      </c>
      <c r="D23" s="262"/>
      <c r="E23" s="545"/>
      <c r="F23" s="545"/>
      <c r="G23" s="545"/>
      <c r="H23" s="545"/>
      <c r="I23" s="590"/>
      <c r="J23" s="545"/>
      <c r="K23" s="590"/>
    </row>
    <row r="24" spans="1:11" ht="18" customHeight="1" x14ac:dyDescent="0.25">
      <c r="A24" s="84">
        <v>16</v>
      </c>
      <c r="B24" s="264" t="s">
        <v>290</v>
      </c>
      <c r="C24" s="587">
        <f t="shared" si="1"/>
        <v>0</v>
      </c>
      <c r="D24" s="262"/>
      <c r="E24" s="545"/>
      <c r="F24" s="590"/>
      <c r="G24" s="545"/>
      <c r="H24" s="545"/>
      <c r="I24" s="590"/>
      <c r="J24" s="545"/>
      <c r="K24" s="590"/>
    </row>
    <row r="25" spans="1:11" ht="18" customHeight="1" x14ac:dyDescent="0.25">
      <c r="A25" s="84">
        <v>17</v>
      </c>
      <c r="B25" s="264" t="s">
        <v>351</v>
      </c>
      <c r="C25" s="587">
        <f t="shared" si="1"/>
        <v>0</v>
      </c>
      <c r="D25" s="262"/>
      <c r="E25" s="262"/>
      <c r="F25" s="590"/>
      <c r="G25" s="590"/>
      <c r="H25" s="545"/>
      <c r="I25" s="590"/>
      <c r="J25" s="545"/>
      <c r="K25" s="590"/>
    </row>
    <row r="26" spans="1:11" ht="18" customHeight="1" x14ac:dyDescent="0.25">
      <c r="A26" s="84">
        <v>18</v>
      </c>
      <c r="B26" s="264" t="s">
        <v>352</v>
      </c>
      <c r="C26" s="587">
        <f t="shared" si="1"/>
        <v>0</v>
      </c>
      <c r="D26" s="262"/>
      <c r="E26" s="262"/>
      <c r="F26" s="590"/>
      <c r="G26" s="590"/>
      <c r="H26" s="590"/>
      <c r="I26" s="590"/>
      <c r="J26" s="545"/>
      <c r="K26" s="590"/>
    </row>
    <row r="27" spans="1:11" ht="18" customHeight="1" x14ac:dyDescent="0.25">
      <c r="A27" s="84">
        <v>19</v>
      </c>
      <c r="B27" s="264" t="s">
        <v>715</v>
      </c>
      <c r="C27" s="587">
        <f t="shared" si="1"/>
        <v>0</v>
      </c>
      <c r="D27" s="262"/>
      <c r="E27" s="262"/>
      <c r="F27" s="590"/>
      <c r="G27" s="590"/>
      <c r="H27" s="590"/>
      <c r="I27" s="545"/>
      <c r="J27" s="545"/>
      <c r="K27" s="590"/>
    </row>
    <row r="28" spans="1:11" ht="18" customHeight="1" x14ac:dyDescent="0.25">
      <c r="A28" s="84">
        <v>20</v>
      </c>
      <c r="B28" s="264" t="s">
        <v>353</v>
      </c>
      <c r="C28" s="587">
        <f t="shared" si="1"/>
        <v>0</v>
      </c>
      <c r="D28" s="262"/>
      <c r="E28" s="262"/>
      <c r="F28" s="590"/>
      <c r="G28" s="590"/>
      <c r="H28" s="590"/>
      <c r="I28" s="590"/>
      <c r="J28" s="545"/>
      <c r="K28" s="590"/>
    </row>
    <row r="29" spans="1:11" ht="18" customHeight="1" x14ac:dyDescent="0.25">
      <c r="A29" s="84">
        <v>21</v>
      </c>
      <c r="B29" s="264" t="s">
        <v>288</v>
      </c>
      <c r="C29" s="587">
        <f t="shared" si="1"/>
        <v>0</v>
      </c>
      <c r="D29" s="262"/>
      <c r="E29" s="262"/>
      <c r="F29" s="590"/>
      <c r="G29" s="590"/>
      <c r="H29" s="590"/>
      <c r="I29" s="590"/>
      <c r="J29" s="545"/>
      <c r="K29" s="590"/>
    </row>
    <row r="30" spans="1:11" ht="18" customHeight="1" x14ac:dyDescent="0.25">
      <c r="A30" s="84">
        <v>22</v>
      </c>
      <c r="B30" s="264" t="s">
        <v>289</v>
      </c>
      <c r="C30" s="587">
        <f t="shared" si="1"/>
        <v>0</v>
      </c>
      <c r="D30" s="262"/>
      <c r="E30" s="262"/>
      <c r="F30" s="590"/>
      <c r="G30" s="590"/>
      <c r="H30" s="590"/>
      <c r="I30" s="590"/>
      <c r="J30" s="545"/>
      <c r="K30" s="590"/>
    </row>
    <row r="31" spans="1:11" ht="18" customHeight="1" x14ac:dyDescent="0.25">
      <c r="A31" s="84">
        <v>23</v>
      </c>
      <c r="B31" s="264" t="s">
        <v>354</v>
      </c>
      <c r="C31" s="587">
        <f t="shared" si="1"/>
        <v>0</v>
      </c>
      <c r="D31" s="262"/>
      <c r="E31" s="262"/>
      <c r="F31" s="590"/>
      <c r="G31" s="590"/>
      <c r="H31" s="590"/>
      <c r="I31" s="590"/>
      <c r="J31" s="545"/>
      <c r="K31" s="590"/>
    </row>
    <row r="32" spans="1:11" ht="18" customHeight="1" x14ac:dyDescent="0.25">
      <c r="A32" s="84">
        <v>24</v>
      </c>
      <c r="B32" s="264" t="s">
        <v>355</v>
      </c>
      <c r="C32" s="587">
        <f t="shared" si="1"/>
        <v>0</v>
      </c>
      <c r="D32" s="262"/>
      <c r="E32" s="262"/>
      <c r="F32" s="590"/>
      <c r="G32" s="590"/>
      <c r="H32" s="590"/>
      <c r="I32" s="590"/>
      <c r="J32" s="545"/>
      <c r="K32" s="590"/>
    </row>
    <row r="33" spans="1:11" ht="18" customHeight="1" x14ac:dyDescent="0.25">
      <c r="A33" s="84">
        <v>25</v>
      </c>
      <c r="B33" s="264" t="s">
        <v>287</v>
      </c>
      <c r="C33" s="587">
        <f t="shared" si="1"/>
        <v>0</v>
      </c>
      <c r="D33" s="262"/>
      <c r="E33" s="545"/>
      <c r="F33" s="590"/>
      <c r="G33" s="590"/>
      <c r="H33" s="590"/>
      <c r="I33" s="545"/>
      <c r="J33" s="545"/>
      <c r="K33" s="590"/>
    </row>
    <row r="34" spans="1:11" ht="18" customHeight="1" x14ac:dyDescent="0.25">
      <c r="A34" s="84">
        <v>26</v>
      </c>
      <c r="B34" s="264" t="s">
        <v>329</v>
      </c>
      <c r="C34" s="587">
        <f t="shared" si="1"/>
        <v>0</v>
      </c>
      <c r="D34" s="262"/>
      <c r="E34" s="545"/>
      <c r="F34" s="590"/>
      <c r="G34" s="590"/>
      <c r="H34" s="590"/>
      <c r="I34" s="545"/>
      <c r="J34" s="545"/>
      <c r="K34" s="590"/>
    </row>
    <row r="35" spans="1:11" ht="18" customHeight="1" x14ac:dyDescent="0.25">
      <c r="A35" s="84">
        <v>27</v>
      </c>
      <c r="B35" s="264" t="s">
        <v>331</v>
      </c>
      <c r="C35" s="587">
        <f t="shared" si="1"/>
        <v>0</v>
      </c>
      <c r="D35" s="262"/>
      <c r="E35" s="545"/>
      <c r="F35" s="590"/>
      <c r="G35" s="590"/>
      <c r="H35" s="590"/>
      <c r="I35" s="545"/>
      <c r="J35" s="545"/>
      <c r="K35" s="590"/>
    </row>
    <row r="36" spans="1:11" ht="18" customHeight="1" x14ac:dyDescent="0.25">
      <c r="A36" s="84">
        <v>28</v>
      </c>
      <c r="B36" s="264" t="s">
        <v>509</v>
      </c>
      <c r="C36" s="587">
        <f t="shared" ref="C36" si="2">SUM(D36:K36)</f>
        <v>0</v>
      </c>
      <c r="D36" s="262"/>
      <c r="E36" s="590"/>
      <c r="F36" s="590"/>
      <c r="G36" s="590"/>
      <c r="H36" s="590"/>
      <c r="I36" s="590"/>
      <c r="J36" s="590"/>
      <c r="K36" s="590"/>
    </row>
    <row r="37" spans="1:11" ht="18" customHeight="1" x14ac:dyDescent="0.25">
      <c r="A37" s="84">
        <v>29</v>
      </c>
      <c r="B37" s="264" t="s">
        <v>540</v>
      </c>
      <c r="C37" s="593">
        <f t="shared" ref="C37:C39" si="3">SUM(D37:K37)</f>
        <v>0</v>
      </c>
      <c r="D37" s="262"/>
      <c r="E37" s="601"/>
      <c r="F37" s="601"/>
      <c r="G37" s="591"/>
      <c r="H37" s="591"/>
      <c r="I37" s="591"/>
      <c r="J37" s="591"/>
      <c r="K37" s="591"/>
    </row>
    <row r="38" spans="1:11" ht="18" customHeight="1" x14ac:dyDescent="0.25">
      <c r="A38" s="84">
        <v>30</v>
      </c>
      <c r="B38" s="264" t="s">
        <v>657</v>
      </c>
      <c r="C38" s="593">
        <f t="shared" si="3"/>
        <v>0</v>
      </c>
      <c r="D38" s="262"/>
      <c r="E38" s="591"/>
      <c r="F38" s="591"/>
      <c r="G38" s="591"/>
      <c r="H38" s="591"/>
      <c r="I38" s="601"/>
      <c r="J38" s="591"/>
      <c r="K38" s="591"/>
    </row>
    <row r="39" spans="1:11" ht="18" customHeight="1" x14ac:dyDescent="0.25">
      <c r="A39" s="84">
        <v>31</v>
      </c>
      <c r="B39" s="264" t="s">
        <v>541</v>
      </c>
      <c r="C39" s="593">
        <f t="shared" si="3"/>
        <v>0</v>
      </c>
      <c r="D39" s="262"/>
      <c r="E39" s="601"/>
      <c r="F39" s="601"/>
      <c r="G39" s="601"/>
      <c r="H39" s="601"/>
      <c r="I39" s="601"/>
      <c r="J39" s="601"/>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45"/>
      <c r="J41" s="545"/>
      <c r="K41" s="590"/>
    </row>
    <row r="42" spans="1:11" ht="18" customHeight="1" x14ac:dyDescent="0.25">
      <c r="A42" s="84">
        <v>34</v>
      </c>
      <c r="B42" s="264" t="s">
        <v>357</v>
      </c>
      <c r="C42" s="587">
        <f>SUM(D42:K42)</f>
        <v>0</v>
      </c>
      <c r="D42" s="590"/>
      <c r="E42" s="590"/>
      <c r="F42" s="590"/>
      <c r="G42" s="590"/>
      <c r="H42" s="590"/>
      <c r="I42" s="545"/>
      <c r="J42" s="545"/>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 si="4">SUM(D44:K44)</f>
        <v>0</v>
      </c>
      <c r="D44" s="545"/>
      <c r="E44" s="545"/>
      <c r="F44" s="590"/>
      <c r="G44" s="590"/>
      <c r="H44" s="545"/>
      <c r="I44" s="262"/>
      <c r="J44" s="545"/>
      <c r="K44" s="590"/>
    </row>
    <row r="45" spans="1:11" ht="18" customHeight="1" x14ac:dyDescent="0.25">
      <c r="A45" s="84">
        <v>37</v>
      </c>
      <c r="B45" s="264" t="s">
        <v>87</v>
      </c>
      <c r="C45" s="587">
        <f t="shared" ref="C45:C52" si="5">SUM(D45:K45)</f>
        <v>0</v>
      </c>
      <c r="D45" s="542"/>
      <c r="E45" s="542"/>
      <c r="F45" s="590"/>
      <c r="G45" s="590"/>
      <c r="H45" s="542"/>
      <c r="I45" s="262"/>
      <c r="J45" s="542"/>
      <c r="K45" s="590"/>
    </row>
    <row r="46" spans="1:11" ht="18" customHeight="1" x14ac:dyDescent="0.25">
      <c r="A46" s="84">
        <v>38</v>
      </c>
      <c r="B46" s="264" t="s">
        <v>359</v>
      </c>
      <c r="C46" s="587">
        <f t="shared" si="5"/>
        <v>0</v>
      </c>
      <c r="D46" s="542"/>
      <c r="E46" s="542"/>
      <c r="F46" s="590"/>
      <c r="G46" s="590"/>
      <c r="H46" s="262"/>
      <c r="I46" s="542"/>
      <c r="J46" s="542"/>
      <c r="K46" s="590"/>
    </row>
    <row r="47" spans="1:11" ht="18" customHeight="1" x14ac:dyDescent="0.25">
      <c r="A47" s="84">
        <v>39</v>
      </c>
      <c r="B47" s="264" t="s">
        <v>406</v>
      </c>
      <c r="C47" s="587">
        <f t="shared" si="5"/>
        <v>0</v>
      </c>
      <c r="D47" s="542"/>
      <c r="E47" s="542"/>
      <c r="F47" s="590"/>
      <c r="G47" s="590"/>
      <c r="H47" s="262"/>
      <c r="I47" s="542"/>
      <c r="J47" s="542"/>
      <c r="K47" s="590"/>
    </row>
    <row r="48" spans="1:11" ht="18" customHeight="1" x14ac:dyDescent="0.25">
      <c r="A48" s="84">
        <v>40</v>
      </c>
      <c r="B48" s="264" t="s">
        <v>283</v>
      </c>
      <c r="C48" s="587">
        <f t="shared" si="5"/>
        <v>0</v>
      </c>
      <c r="D48" s="542"/>
      <c r="E48" s="542"/>
      <c r="F48" s="590"/>
      <c r="G48" s="590"/>
      <c r="H48" s="262"/>
      <c r="I48" s="542"/>
      <c r="J48" s="542"/>
      <c r="K48" s="590"/>
    </row>
    <row r="49" spans="1:11" ht="18" customHeight="1" x14ac:dyDescent="0.25">
      <c r="A49" s="84">
        <v>41</v>
      </c>
      <c r="B49" s="264" t="s">
        <v>125</v>
      </c>
      <c r="C49" s="587">
        <f t="shared" si="5"/>
        <v>0</v>
      </c>
      <c r="D49" s="542"/>
      <c r="E49" s="542"/>
      <c r="F49" s="590"/>
      <c r="G49" s="590"/>
      <c r="H49" s="262"/>
      <c r="I49" s="542"/>
      <c r="J49" s="542"/>
      <c r="K49" s="590"/>
    </row>
    <row r="50" spans="1:11" ht="18" customHeight="1" x14ac:dyDescent="0.25">
      <c r="A50" s="84">
        <v>42</v>
      </c>
      <c r="B50" s="264" t="s">
        <v>127</v>
      </c>
      <c r="C50" s="587">
        <f t="shared" si="5"/>
        <v>0</v>
      </c>
      <c r="D50" s="542"/>
      <c r="E50" s="542"/>
      <c r="F50" s="590"/>
      <c r="G50" s="590"/>
      <c r="H50" s="262"/>
      <c r="I50" s="542"/>
      <c r="J50" s="542"/>
      <c r="K50" s="590"/>
    </row>
    <row r="51" spans="1:11" ht="18" customHeight="1" x14ac:dyDescent="0.25">
      <c r="A51" s="84">
        <v>43</v>
      </c>
      <c r="B51" s="264" t="s">
        <v>602</v>
      </c>
      <c r="C51" s="587">
        <f t="shared" si="5"/>
        <v>0</v>
      </c>
      <c r="D51" s="542"/>
      <c r="E51" s="542"/>
      <c r="F51" s="590"/>
      <c r="G51" s="590"/>
      <c r="H51" s="262"/>
      <c r="I51" s="542"/>
      <c r="J51" s="542"/>
      <c r="K51" s="590"/>
    </row>
    <row r="52" spans="1:11" ht="18" customHeight="1" x14ac:dyDescent="0.25">
      <c r="A52" s="84">
        <v>44</v>
      </c>
      <c r="B52" s="264" t="s">
        <v>360</v>
      </c>
      <c r="C52" s="587">
        <f t="shared" si="5"/>
        <v>0</v>
      </c>
      <c r="D52" s="542"/>
      <c r="E52" s="542"/>
      <c r="F52" s="590"/>
      <c r="G52" s="590"/>
      <c r="H52" s="262"/>
      <c r="I52" s="542"/>
      <c r="J52" s="542"/>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 t="shared" ref="C59:J59" si="6">SUM(C10:C13)</f>
        <v>0</v>
      </c>
      <c r="D59" s="587">
        <f t="shared" si="6"/>
        <v>0</v>
      </c>
      <c r="E59" s="587">
        <f t="shared" si="6"/>
        <v>0</v>
      </c>
      <c r="F59" s="587">
        <f t="shared" si="6"/>
        <v>0</v>
      </c>
      <c r="G59" s="587">
        <f t="shared" si="6"/>
        <v>0</v>
      </c>
      <c r="H59" s="587">
        <f t="shared" si="6"/>
        <v>0</v>
      </c>
      <c r="I59" s="587">
        <f t="shared" si="6"/>
        <v>0</v>
      </c>
      <c r="J59" s="587">
        <f t="shared" si="6"/>
        <v>0</v>
      </c>
      <c r="K59" s="591"/>
    </row>
    <row r="60" spans="1:11" ht="18" customHeight="1" x14ac:dyDescent="0.25">
      <c r="A60" s="84">
        <v>52</v>
      </c>
      <c r="B60" s="267" t="s">
        <v>542</v>
      </c>
      <c r="C60" s="587">
        <f>SUM(D60:K60)</f>
        <v>0</v>
      </c>
      <c r="D60" s="572">
        <f t="shared" ref="D60:J60" si="7">SUM(D15:D39)</f>
        <v>0</v>
      </c>
      <c r="E60" s="572">
        <f t="shared" si="7"/>
        <v>0</v>
      </c>
      <c r="F60" s="572">
        <f t="shared" si="7"/>
        <v>0</v>
      </c>
      <c r="G60" s="572">
        <f t="shared" si="7"/>
        <v>0</v>
      </c>
      <c r="H60" s="572">
        <f t="shared" si="7"/>
        <v>0</v>
      </c>
      <c r="I60" s="572">
        <f t="shared" si="7"/>
        <v>0</v>
      </c>
      <c r="J60" s="572">
        <f t="shared" si="7"/>
        <v>0</v>
      </c>
      <c r="K60" s="591"/>
    </row>
    <row r="61" spans="1:11" ht="18" customHeight="1" x14ac:dyDescent="0.25">
      <c r="A61" s="84">
        <v>53</v>
      </c>
      <c r="B61" s="267" t="s">
        <v>543</v>
      </c>
      <c r="C61" s="587">
        <f>SUM(D61:K61)</f>
        <v>0</v>
      </c>
      <c r="D61" s="596">
        <f t="shared" ref="D61:J61" si="8">SUM(D41:D42)</f>
        <v>0</v>
      </c>
      <c r="E61" s="596">
        <f t="shared" si="8"/>
        <v>0</v>
      </c>
      <c r="F61" s="596">
        <f t="shared" si="8"/>
        <v>0</v>
      </c>
      <c r="G61" s="596">
        <f t="shared" si="8"/>
        <v>0</v>
      </c>
      <c r="H61" s="596">
        <f t="shared" si="8"/>
        <v>0</v>
      </c>
      <c r="I61" s="596">
        <f t="shared" si="8"/>
        <v>0</v>
      </c>
      <c r="J61" s="596">
        <f t="shared" si="8"/>
        <v>0</v>
      </c>
      <c r="K61" s="591"/>
    </row>
    <row r="62" spans="1:11" ht="18" customHeight="1" x14ac:dyDescent="0.25">
      <c r="A62" s="84">
        <v>54</v>
      </c>
      <c r="B62" s="267" t="s">
        <v>544</v>
      </c>
      <c r="C62" s="587">
        <f>SUM(D62:K62)</f>
        <v>0</v>
      </c>
      <c r="D62" s="596">
        <f t="shared" ref="D62:J62" si="9">SUM(D44:D52)</f>
        <v>0</v>
      </c>
      <c r="E62" s="596">
        <f t="shared" si="9"/>
        <v>0</v>
      </c>
      <c r="F62" s="596">
        <f t="shared" si="9"/>
        <v>0</v>
      </c>
      <c r="G62" s="596">
        <f t="shared" si="9"/>
        <v>0</v>
      </c>
      <c r="H62" s="596">
        <f t="shared" si="9"/>
        <v>0</v>
      </c>
      <c r="I62" s="596">
        <f t="shared" si="9"/>
        <v>0</v>
      </c>
      <c r="J62" s="596">
        <f t="shared" si="9"/>
        <v>0</v>
      </c>
      <c r="K62" s="591"/>
    </row>
    <row r="63" spans="1:11" ht="18" customHeight="1" x14ac:dyDescent="0.25">
      <c r="A63" s="84">
        <v>55</v>
      </c>
      <c r="B63" s="267" t="s">
        <v>545</v>
      </c>
      <c r="C63" s="587">
        <f>SUM(D63:K63)</f>
        <v>0</v>
      </c>
      <c r="D63" s="596">
        <f t="shared" ref="D63:J63" si="10">SUM(D54:D58)</f>
        <v>0</v>
      </c>
      <c r="E63" s="596">
        <f t="shared" si="10"/>
        <v>0</v>
      </c>
      <c r="F63" s="596">
        <f t="shared" si="10"/>
        <v>0</v>
      </c>
      <c r="G63" s="596">
        <f t="shared" si="10"/>
        <v>0</v>
      </c>
      <c r="H63" s="596">
        <f t="shared" si="10"/>
        <v>0</v>
      </c>
      <c r="I63" s="596">
        <f t="shared" si="10"/>
        <v>0</v>
      </c>
      <c r="J63" s="596">
        <f t="shared" si="10"/>
        <v>0</v>
      </c>
      <c r="K63" s="596">
        <f>SUM(K54:K58)</f>
        <v>0</v>
      </c>
    </row>
    <row r="64" spans="1:11" ht="18" customHeight="1" thickBot="1" x14ac:dyDescent="0.35">
      <c r="A64" s="84">
        <v>56</v>
      </c>
      <c r="B64" s="384" t="s">
        <v>259</v>
      </c>
      <c r="C64" s="586">
        <f>SUM(C10:C53)</f>
        <v>0</v>
      </c>
      <c r="D64" s="598">
        <f>SUM(D10:D53)</f>
        <v>0</v>
      </c>
      <c r="E64" s="598">
        <f>SUM(E10:E53)</f>
        <v>0</v>
      </c>
      <c r="F64" s="598">
        <f t="shared" ref="F64" si="11">SUM(F10:F53)</f>
        <v>0</v>
      </c>
      <c r="G64" s="598">
        <f>SUM(G10:G53)</f>
        <v>0</v>
      </c>
      <c r="H64" s="598">
        <f>SUM(H10:H53)</f>
        <v>0</v>
      </c>
      <c r="I64" s="598">
        <f>SUM(I10:I53)</f>
        <v>0</v>
      </c>
      <c r="J64" s="598">
        <f>SUM(J10:J53)</f>
        <v>0</v>
      </c>
      <c r="K64" s="598">
        <f>SUM(K10:K53)</f>
        <v>0</v>
      </c>
    </row>
    <row r="65" ht="15.6" hidden="1" thickTop="1" x14ac:dyDescent="0.25"/>
    <row r="70" ht="24.75" hidden="1" customHeight="1" x14ac:dyDescent="0.25"/>
    <row r="72" ht="24.75" hidden="1" customHeight="1" x14ac:dyDescent="0.25"/>
  </sheetData>
  <sheetProtection algorithmName="SHA-512" hashValue="jsXgU/O+fpHj1+wupnLw61kcYjaPGAFOiaP8891ZEr2s52DBtjoR/t2f3LiGoIKZGMt5bbxZ610oKdz+rBvXow==" saltValue="qSlnqx/jmF1xz5Xn6fUZzA==" spinCount="100000" sheet="1" objects="1" scenarios="1"/>
  <mergeCells count="2">
    <mergeCell ref="F7:G7"/>
    <mergeCell ref="J7:K7"/>
  </mergeCells>
  <printOptions horizontalCentered="1"/>
  <pageMargins left="0.5" right="0.5" top="0.75" bottom="0.5" header="0.5" footer="0.25"/>
  <pageSetup scale="5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L72"/>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1" customWidth="1"/>
    <col min="4" max="4" width="13.1796875" style="1" customWidth="1"/>
    <col min="5" max="11" width="12.36328125" style="1" customWidth="1"/>
    <col min="12" max="12" width="1.54296875" style="4" customWidth="1"/>
    <col min="13" max="16384" width="8.90625" style="4" hidden="1"/>
  </cols>
  <sheetData>
    <row r="1" spans="1:12" ht="15" customHeight="1" x14ac:dyDescent="0.3">
      <c r="A1" s="41" t="s">
        <v>643</v>
      </c>
      <c r="B1" s="5"/>
      <c r="C1" s="4"/>
      <c r="D1" s="4"/>
      <c r="E1" s="4"/>
      <c r="F1" s="4"/>
      <c r="G1" s="4"/>
      <c r="H1" s="4"/>
      <c r="I1" s="4"/>
      <c r="J1" s="4"/>
      <c r="K1" s="4"/>
    </row>
    <row r="2" spans="1:12" ht="13.2" customHeight="1" x14ac:dyDescent="0.3">
      <c r="A2" s="1" t="s">
        <v>612</v>
      </c>
      <c r="B2" s="5"/>
      <c r="C2" s="41"/>
      <c r="D2" s="41"/>
      <c r="E2" s="4"/>
      <c r="F2" s="4"/>
      <c r="G2" s="4"/>
      <c r="H2" s="48" t="s">
        <v>95</v>
      </c>
      <c r="I2" s="54"/>
      <c r="J2" s="54"/>
      <c r="K2" s="191"/>
    </row>
    <row r="3" spans="1:12" ht="13.2" customHeight="1" x14ac:dyDescent="0.3">
      <c r="A3" s="1" t="s">
        <v>716</v>
      </c>
      <c r="B3" s="5"/>
      <c r="C3" s="41"/>
      <c r="D3" s="41"/>
      <c r="E3" s="4"/>
      <c r="F3" s="4"/>
      <c r="G3" s="4"/>
      <c r="H3" s="241">
        <f>'Sch C-3-I (3)'!H3</f>
        <v>0</v>
      </c>
      <c r="I3" s="39"/>
      <c r="J3" s="39"/>
      <c r="K3" s="242"/>
    </row>
    <row r="4" spans="1:12" ht="13.2" customHeight="1" x14ac:dyDescent="0.25">
      <c r="A4" s="1"/>
      <c r="C4" s="4"/>
      <c r="D4" s="4"/>
      <c r="E4" s="4"/>
      <c r="F4" s="4"/>
      <c r="G4" s="4"/>
      <c r="H4" s="243" t="s">
        <v>96</v>
      </c>
      <c r="I4" s="43"/>
      <c r="J4" s="43"/>
      <c r="K4" s="244"/>
    </row>
    <row r="5" spans="1:12" ht="13.2" customHeight="1" x14ac:dyDescent="0.25">
      <c r="A5" s="1"/>
      <c r="C5" s="4"/>
      <c r="D5" s="4"/>
      <c r="E5" s="4"/>
      <c r="F5" s="4"/>
      <c r="G5" s="5"/>
      <c r="H5" s="245" t="s">
        <v>97</v>
      </c>
      <c r="I5" s="246">
        <f>+'Sch A'!$G$12</f>
        <v>0</v>
      </c>
      <c r="J5" s="215" t="s">
        <v>98</v>
      </c>
      <c r="K5" s="195">
        <f>+'Sch A'!$I$12</f>
        <v>0</v>
      </c>
      <c r="L5" s="5"/>
    </row>
    <row r="6" spans="1:12" s="2" customFormat="1" ht="13.2" customHeight="1" x14ac:dyDescent="0.2"/>
    <row r="7" spans="1:12" s="101" customFormat="1" ht="26.4" x14ac:dyDescent="0.25">
      <c r="A7" s="48" t="s">
        <v>370</v>
      </c>
      <c r="B7" s="191"/>
      <c r="C7" s="100"/>
      <c r="D7" s="255"/>
      <c r="E7" s="257" t="s">
        <v>328</v>
      </c>
      <c r="F7" s="793" t="s">
        <v>258</v>
      </c>
      <c r="G7" s="794"/>
      <c r="H7" s="263" t="s">
        <v>327</v>
      </c>
      <c r="I7" s="263" t="s">
        <v>338</v>
      </c>
      <c r="J7" s="793" t="s">
        <v>284</v>
      </c>
      <c r="K7" s="794"/>
    </row>
    <row r="8" spans="1:12" ht="39.6" x14ac:dyDescent="0.25">
      <c r="A8" s="79"/>
      <c r="B8" s="602"/>
      <c r="C8" s="260" t="s">
        <v>259</v>
      </c>
      <c r="D8" s="260" t="s">
        <v>326</v>
      </c>
      <c r="E8" s="260" t="s">
        <v>340</v>
      </c>
      <c r="F8" s="260" t="s">
        <v>332</v>
      </c>
      <c r="G8" s="260" t="s">
        <v>281</v>
      </c>
      <c r="H8" s="260" t="s">
        <v>339</v>
      </c>
      <c r="I8" s="261" t="s">
        <v>338</v>
      </c>
      <c r="J8" s="261" t="s">
        <v>342</v>
      </c>
      <c r="K8" s="261" t="s">
        <v>341</v>
      </c>
    </row>
    <row r="9" spans="1:12"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42"/>
      <c r="F10" s="542"/>
      <c r="G10" s="542"/>
      <c r="H10" s="588"/>
      <c r="I10" s="262"/>
      <c r="J10" s="599"/>
      <c r="K10" s="589"/>
    </row>
    <row r="11" spans="1:12" ht="18" customHeight="1" x14ac:dyDescent="0.25">
      <c r="A11" s="84">
        <v>3</v>
      </c>
      <c r="B11" s="77" t="s">
        <v>333</v>
      </c>
      <c r="C11" s="587">
        <f>SUM(D11:K11)</f>
        <v>0</v>
      </c>
      <c r="D11" s="262"/>
      <c r="E11" s="262"/>
      <c r="F11" s="545"/>
      <c r="G11" s="545"/>
      <c r="H11" s="590"/>
      <c r="I11" s="590"/>
      <c r="J11" s="600"/>
      <c r="K11" s="591"/>
    </row>
    <row r="12" spans="1:12" ht="18" customHeight="1" x14ac:dyDescent="0.25">
      <c r="A12" s="84">
        <v>4</v>
      </c>
      <c r="B12" s="74" t="s">
        <v>107</v>
      </c>
      <c r="C12" s="587">
        <f>SUM(D12:K12)</f>
        <v>0</v>
      </c>
      <c r="D12" s="262"/>
      <c r="E12" s="600"/>
      <c r="F12" s="600"/>
      <c r="G12" s="600"/>
      <c r="H12" s="590"/>
      <c r="I12" s="590"/>
      <c r="J12" s="600"/>
      <c r="K12" s="591"/>
    </row>
    <row r="13" spans="1:12" ht="18" customHeight="1" x14ac:dyDescent="0.25">
      <c r="A13" s="84">
        <v>5</v>
      </c>
      <c r="B13" s="264" t="s">
        <v>335</v>
      </c>
      <c r="C13" s="587">
        <f>SUM(D13:K13)</f>
        <v>0</v>
      </c>
      <c r="D13" s="262"/>
      <c r="E13" s="545"/>
      <c r="F13" s="545"/>
      <c r="G13" s="545"/>
      <c r="H13" s="590"/>
      <c r="I13" s="590"/>
      <c r="J13" s="545"/>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5"/>
      <c r="F15" s="590"/>
      <c r="G15" s="590"/>
      <c r="H15" s="545"/>
      <c r="I15" s="590"/>
      <c r="J15" s="545"/>
      <c r="K15" s="590"/>
    </row>
    <row r="16" spans="1:12" ht="18" customHeight="1" x14ac:dyDescent="0.25">
      <c r="A16" s="84">
        <v>8</v>
      </c>
      <c r="B16" s="74" t="s">
        <v>346</v>
      </c>
      <c r="C16" s="587">
        <f t="shared" si="0"/>
        <v>0</v>
      </c>
      <c r="D16" s="262"/>
      <c r="E16" s="545"/>
      <c r="F16" s="590"/>
      <c r="G16" s="590"/>
      <c r="H16" s="545"/>
      <c r="I16" s="590"/>
      <c r="J16" s="545"/>
      <c r="K16" s="590"/>
    </row>
    <row r="17" spans="1:11" ht="18" customHeight="1" x14ac:dyDescent="0.25">
      <c r="A17" s="84">
        <v>9</v>
      </c>
      <c r="B17" s="74" t="s">
        <v>347</v>
      </c>
      <c r="C17" s="587">
        <f t="shared" si="0"/>
        <v>0</v>
      </c>
      <c r="D17" s="262"/>
      <c r="E17" s="262"/>
      <c r="F17" s="590"/>
      <c r="G17" s="590"/>
      <c r="H17" s="590"/>
      <c r="I17" s="545"/>
      <c r="J17" s="545"/>
      <c r="K17" s="590"/>
    </row>
    <row r="18" spans="1:11" ht="18" customHeight="1" x14ac:dyDescent="0.25">
      <c r="A18" s="84">
        <v>10</v>
      </c>
      <c r="B18" s="264" t="s">
        <v>348</v>
      </c>
      <c r="C18" s="587">
        <f t="shared" si="0"/>
        <v>0</v>
      </c>
      <c r="D18" s="262"/>
      <c r="E18" s="448"/>
      <c r="F18" s="590"/>
      <c r="G18" s="590"/>
      <c r="H18" s="545"/>
      <c r="I18" s="590"/>
      <c r="J18" s="545"/>
      <c r="K18" s="590"/>
    </row>
    <row r="19" spans="1:11" ht="18" customHeight="1" x14ac:dyDescent="0.25">
      <c r="A19" s="84">
        <v>11</v>
      </c>
      <c r="B19" s="264" t="s">
        <v>349</v>
      </c>
      <c r="C19" s="587">
        <f t="shared" si="0"/>
        <v>0</v>
      </c>
      <c r="D19" s="262"/>
      <c r="E19" s="448"/>
      <c r="F19" s="590"/>
      <c r="G19" s="590"/>
      <c r="H19" s="590"/>
      <c r="I19" s="545"/>
      <c r="J19" s="545"/>
      <c r="K19" s="590"/>
    </row>
    <row r="20" spans="1:11" ht="18" customHeight="1" x14ac:dyDescent="0.25">
      <c r="A20" s="84">
        <v>12</v>
      </c>
      <c r="B20" s="264" t="s">
        <v>330</v>
      </c>
      <c r="C20" s="587">
        <f t="shared" si="0"/>
        <v>0</v>
      </c>
      <c r="D20" s="262"/>
      <c r="E20" s="590"/>
      <c r="F20" s="590"/>
      <c r="G20" s="590"/>
      <c r="H20" s="590"/>
      <c r="I20" s="590"/>
      <c r="J20" s="545"/>
      <c r="K20" s="590"/>
    </row>
    <row r="21" spans="1:11" ht="18" customHeight="1" x14ac:dyDescent="0.25">
      <c r="A21" s="84">
        <v>13</v>
      </c>
      <c r="B21" s="264" t="s">
        <v>350</v>
      </c>
      <c r="C21" s="587">
        <f t="shared" ref="C21:C35" si="1">SUM(D21:K21)</f>
        <v>0</v>
      </c>
      <c r="D21" s="262"/>
      <c r="E21" s="448"/>
      <c r="F21" s="590"/>
      <c r="G21" s="590"/>
      <c r="H21" s="545"/>
      <c r="I21" s="590"/>
      <c r="J21" s="545"/>
      <c r="K21" s="590"/>
    </row>
    <row r="22" spans="1:11" ht="18" customHeight="1" x14ac:dyDescent="0.25">
      <c r="A22" s="84">
        <v>14</v>
      </c>
      <c r="B22" s="264" t="s">
        <v>17</v>
      </c>
      <c r="C22" s="587">
        <f t="shared" si="1"/>
        <v>0</v>
      </c>
      <c r="D22" s="262"/>
      <c r="E22" s="448"/>
      <c r="F22" s="590"/>
      <c r="G22" s="590"/>
      <c r="H22" s="545"/>
      <c r="I22" s="590"/>
      <c r="J22" s="545"/>
      <c r="K22" s="590"/>
    </row>
    <row r="23" spans="1:11" ht="18" customHeight="1" x14ac:dyDescent="0.25">
      <c r="A23" s="84">
        <v>15</v>
      </c>
      <c r="B23" s="264" t="s">
        <v>286</v>
      </c>
      <c r="C23" s="587">
        <f t="shared" si="1"/>
        <v>0</v>
      </c>
      <c r="D23" s="262"/>
      <c r="E23" s="545"/>
      <c r="F23" s="545"/>
      <c r="G23" s="545"/>
      <c r="H23" s="545"/>
      <c r="I23" s="590"/>
      <c r="J23" s="545"/>
      <c r="K23" s="590"/>
    </row>
    <row r="24" spans="1:11" ht="18" customHeight="1" x14ac:dyDescent="0.25">
      <c r="A24" s="84">
        <v>16</v>
      </c>
      <c r="B24" s="264" t="s">
        <v>290</v>
      </c>
      <c r="C24" s="587">
        <f t="shared" si="1"/>
        <v>0</v>
      </c>
      <c r="D24" s="262"/>
      <c r="E24" s="545"/>
      <c r="F24" s="590"/>
      <c r="G24" s="545"/>
      <c r="H24" s="545"/>
      <c r="I24" s="590"/>
      <c r="J24" s="545"/>
      <c r="K24" s="590"/>
    </row>
    <row r="25" spans="1:11" ht="18" customHeight="1" x14ac:dyDescent="0.25">
      <c r="A25" s="84">
        <v>17</v>
      </c>
      <c r="B25" s="264" t="s">
        <v>351</v>
      </c>
      <c r="C25" s="587">
        <f t="shared" si="1"/>
        <v>0</v>
      </c>
      <c r="D25" s="262"/>
      <c r="E25" s="262"/>
      <c r="F25" s="590"/>
      <c r="G25" s="590"/>
      <c r="H25" s="545"/>
      <c r="I25" s="590"/>
      <c r="J25" s="545"/>
      <c r="K25" s="590"/>
    </row>
    <row r="26" spans="1:11" ht="18" customHeight="1" x14ac:dyDescent="0.25">
      <c r="A26" s="84">
        <v>18</v>
      </c>
      <c r="B26" s="264" t="s">
        <v>352</v>
      </c>
      <c r="C26" s="587">
        <f t="shared" si="1"/>
        <v>0</v>
      </c>
      <c r="D26" s="262"/>
      <c r="E26" s="262"/>
      <c r="F26" s="590"/>
      <c r="G26" s="590"/>
      <c r="H26" s="590"/>
      <c r="I26" s="590"/>
      <c r="J26" s="545"/>
      <c r="K26" s="590"/>
    </row>
    <row r="27" spans="1:11" ht="18" customHeight="1" x14ac:dyDescent="0.25">
      <c r="A27" s="84">
        <v>19</v>
      </c>
      <c r="B27" s="264" t="s">
        <v>715</v>
      </c>
      <c r="C27" s="587">
        <f t="shared" si="1"/>
        <v>0</v>
      </c>
      <c r="D27" s="262"/>
      <c r="E27" s="262"/>
      <c r="F27" s="590"/>
      <c r="G27" s="590"/>
      <c r="H27" s="590"/>
      <c r="I27" s="545"/>
      <c r="J27" s="545"/>
      <c r="K27" s="590"/>
    </row>
    <row r="28" spans="1:11" ht="18" customHeight="1" x14ac:dyDescent="0.25">
      <c r="A28" s="84">
        <v>20</v>
      </c>
      <c r="B28" s="264" t="s">
        <v>353</v>
      </c>
      <c r="C28" s="587">
        <f t="shared" si="1"/>
        <v>0</v>
      </c>
      <c r="D28" s="262"/>
      <c r="E28" s="262"/>
      <c r="F28" s="590"/>
      <c r="G28" s="590"/>
      <c r="H28" s="590"/>
      <c r="I28" s="590"/>
      <c r="J28" s="545"/>
      <c r="K28" s="590"/>
    </row>
    <row r="29" spans="1:11" ht="18" customHeight="1" x14ac:dyDescent="0.25">
      <c r="A29" s="84">
        <v>21</v>
      </c>
      <c r="B29" s="264" t="s">
        <v>288</v>
      </c>
      <c r="C29" s="587">
        <f t="shared" si="1"/>
        <v>0</v>
      </c>
      <c r="D29" s="262"/>
      <c r="E29" s="262"/>
      <c r="F29" s="590"/>
      <c r="G29" s="590"/>
      <c r="H29" s="590"/>
      <c r="I29" s="590"/>
      <c r="J29" s="545"/>
      <c r="K29" s="590"/>
    </row>
    <row r="30" spans="1:11" ht="18" customHeight="1" x14ac:dyDescent="0.25">
      <c r="A30" s="84">
        <v>22</v>
      </c>
      <c r="B30" s="264" t="s">
        <v>289</v>
      </c>
      <c r="C30" s="587">
        <f t="shared" si="1"/>
        <v>0</v>
      </c>
      <c r="D30" s="262"/>
      <c r="E30" s="262"/>
      <c r="F30" s="590"/>
      <c r="G30" s="590"/>
      <c r="H30" s="590"/>
      <c r="I30" s="590"/>
      <c r="J30" s="545"/>
      <c r="K30" s="590"/>
    </row>
    <row r="31" spans="1:11" ht="18" customHeight="1" x14ac:dyDescent="0.25">
      <c r="A31" s="84">
        <v>23</v>
      </c>
      <c r="B31" s="264" t="s">
        <v>354</v>
      </c>
      <c r="C31" s="587">
        <f t="shared" si="1"/>
        <v>0</v>
      </c>
      <c r="D31" s="262"/>
      <c r="E31" s="262"/>
      <c r="F31" s="590"/>
      <c r="G31" s="590"/>
      <c r="H31" s="590"/>
      <c r="I31" s="590"/>
      <c r="J31" s="545"/>
      <c r="K31" s="590"/>
    </row>
    <row r="32" spans="1:11" ht="18" customHeight="1" x14ac:dyDescent="0.25">
      <c r="A32" s="84">
        <v>24</v>
      </c>
      <c r="B32" s="264" t="s">
        <v>355</v>
      </c>
      <c r="C32" s="587">
        <f t="shared" si="1"/>
        <v>0</v>
      </c>
      <c r="D32" s="262"/>
      <c r="E32" s="262"/>
      <c r="F32" s="590"/>
      <c r="G32" s="590"/>
      <c r="H32" s="590"/>
      <c r="I32" s="590"/>
      <c r="J32" s="545"/>
      <c r="K32" s="590"/>
    </row>
    <row r="33" spans="1:11" ht="18" customHeight="1" x14ac:dyDescent="0.25">
      <c r="A33" s="84">
        <v>25</v>
      </c>
      <c r="B33" s="264" t="s">
        <v>287</v>
      </c>
      <c r="C33" s="587">
        <f t="shared" si="1"/>
        <v>0</v>
      </c>
      <c r="D33" s="262"/>
      <c r="E33" s="545"/>
      <c r="F33" s="590"/>
      <c r="G33" s="590"/>
      <c r="H33" s="590"/>
      <c r="I33" s="545"/>
      <c r="J33" s="545"/>
      <c r="K33" s="590"/>
    </row>
    <row r="34" spans="1:11" ht="18" customHeight="1" x14ac:dyDescent="0.25">
      <c r="A34" s="84">
        <v>26</v>
      </c>
      <c r="B34" s="264" t="s">
        <v>329</v>
      </c>
      <c r="C34" s="587">
        <f t="shared" si="1"/>
        <v>0</v>
      </c>
      <c r="D34" s="262"/>
      <c r="E34" s="545"/>
      <c r="F34" s="590"/>
      <c r="G34" s="590"/>
      <c r="H34" s="590"/>
      <c r="I34" s="545"/>
      <c r="J34" s="545"/>
      <c r="K34" s="590"/>
    </row>
    <row r="35" spans="1:11" ht="18" customHeight="1" x14ac:dyDescent="0.25">
      <c r="A35" s="84">
        <v>27</v>
      </c>
      <c r="B35" s="264" t="s">
        <v>331</v>
      </c>
      <c r="C35" s="587">
        <f t="shared" si="1"/>
        <v>0</v>
      </c>
      <c r="D35" s="262"/>
      <c r="E35" s="545"/>
      <c r="F35" s="590"/>
      <c r="G35" s="590"/>
      <c r="H35" s="590"/>
      <c r="I35" s="545"/>
      <c r="J35" s="545"/>
      <c r="K35" s="590"/>
    </row>
    <row r="36" spans="1:11" ht="18" customHeight="1" x14ac:dyDescent="0.25">
      <c r="A36" s="84">
        <v>28</v>
      </c>
      <c r="B36" s="264" t="s">
        <v>509</v>
      </c>
      <c r="C36" s="587">
        <f t="shared" ref="C36" si="2">SUM(D36:K36)</f>
        <v>0</v>
      </c>
      <c r="D36" s="262"/>
      <c r="E36" s="590"/>
      <c r="F36" s="590"/>
      <c r="G36" s="590"/>
      <c r="H36" s="590"/>
      <c r="I36" s="590"/>
      <c r="J36" s="590"/>
      <c r="K36" s="590"/>
    </row>
    <row r="37" spans="1:11" ht="18" customHeight="1" x14ac:dyDescent="0.25">
      <c r="A37" s="84">
        <v>29</v>
      </c>
      <c r="B37" s="264" t="s">
        <v>540</v>
      </c>
      <c r="C37" s="593">
        <f t="shared" ref="C37:C39" si="3">SUM(D37:K37)</f>
        <v>0</v>
      </c>
      <c r="D37" s="262"/>
      <c r="E37" s="601"/>
      <c r="F37" s="601"/>
      <c r="G37" s="591"/>
      <c r="H37" s="591"/>
      <c r="I37" s="591"/>
      <c r="J37" s="591"/>
      <c r="K37" s="591"/>
    </row>
    <row r="38" spans="1:11" ht="18" customHeight="1" x14ac:dyDescent="0.25">
      <c r="A38" s="84">
        <v>30</v>
      </c>
      <c r="B38" s="264" t="s">
        <v>657</v>
      </c>
      <c r="C38" s="593">
        <f t="shared" si="3"/>
        <v>0</v>
      </c>
      <c r="D38" s="262"/>
      <c r="E38" s="591"/>
      <c r="F38" s="591"/>
      <c r="G38" s="591"/>
      <c r="H38" s="591"/>
      <c r="I38" s="601"/>
      <c r="J38" s="591"/>
      <c r="K38" s="591"/>
    </row>
    <row r="39" spans="1:11" ht="18" customHeight="1" x14ac:dyDescent="0.25">
      <c r="A39" s="84">
        <v>31</v>
      </c>
      <c r="B39" s="264" t="s">
        <v>541</v>
      </c>
      <c r="C39" s="593">
        <f t="shared" si="3"/>
        <v>0</v>
      </c>
      <c r="D39" s="262"/>
      <c r="E39" s="601"/>
      <c r="F39" s="601"/>
      <c r="G39" s="601"/>
      <c r="H39" s="601"/>
      <c r="I39" s="601"/>
      <c r="J39" s="601"/>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45"/>
      <c r="J41" s="545"/>
      <c r="K41" s="590"/>
    </row>
    <row r="42" spans="1:11" ht="18" customHeight="1" x14ac:dyDescent="0.25">
      <c r="A42" s="84">
        <v>34</v>
      </c>
      <c r="B42" s="264" t="s">
        <v>357</v>
      </c>
      <c r="C42" s="587">
        <f>SUM(D42:K42)</f>
        <v>0</v>
      </c>
      <c r="D42" s="590"/>
      <c r="E42" s="590"/>
      <c r="F42" s="590"/>
      <c r="G42" s="590"/>
      <c r="H42" s="590"/>
      <c r="I42" s="545"/>
      <c r="J42" s="545"/>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 si="4">SUM(D44:K44)</f>
        <v>0</v>
      </c>
      <c r="D44" s="545"/>
      <c r="E44" s="545"/>
      <c r="F44" s="590"/>
      <c r="G44" s="590"/>
      <c r="H44" s="545"/>
      <c r="I44" s="262"/>
      <c r="J44" s="545"/>
      <c r="K44" s="590"/>
    </row>
    <row r="45" spans="1:11" ht="18" customHeight="1" x14ac:dyDescent="0.25">
      <c r="A45" s="84">
        <v>37</v>
      </c>
      <c r="B45" s="264" t="s">
        <v>87</v>
      </c>
      <c r="C45" s="587">
        <f t="shared" ref="C45:C52" si="5">SUM(D45:K45)</f>
        <v>0</v>
      </c>
      <c r="D45" s="542"/>
      <c r="E45" s="542"/>
      <c r="F45" s="590"/>
      <c r="G45" s="590"/>
      <c r="H45" s="542"/>
      <c r="I45" s="262"/>
      <c r="J45" s="542"/>
      <c r="K45" s="590"/>
    </row>
    <row r="46" spans="1:11" ht="18" customHeight="1" x14ac:dyDescent="0.25">
      <c r="A46" s="84">
        <v>38</v>
      </c>
      <c r="B46" s="264" t="s">
        <v>359</v>
      </c>
      <c r="C46" s="587">
        <f t="shared" si="5"/>
        <v>0</v>
      </c>
      <c r="D46" s="542"/>
      <c r="E46" s="542"/>
      <c r="F46" s="590"/>
      <c r="G46" s="590"/>
      <c r="H46" s="262"/>
      <c r="I46" s="542"/>
      <c r="J46" s="542"/>
      <c r="K46" s="590"/>
    </row>
    <row r="47" spans="1:11" ht="18" customHeight="1" x14ac:dyDescent="0.25">
      <c r="A47" s="84">
        <v>39</v>
      </c>
      <c r="B47" s="264" t="s">
        <v>406</v>
      </c>
      <c r="C47" s="587">
        <f t="shared" si="5"/>
        <v>0</v>
      </c>
      <c r="D47" s="542"/>
      <c r="E47" s="542"/>
      <c r="F47" s="590"/>
      <c r="G47" s="590"/>
      <c r="H47" s="262"/>
      <c r="I47" s="542"/>
      <c r="J47" s="542"/>
      <c r="K47" s="590"/>
    </row>
    <row r="48" spans="1:11" ht="18" customHeight="1" x14ac:dyDescent="0.25">
      <c r="A48" s="84">
        <v>40</v>
      </c>
      <c r="B48" s="264" t="s">
        <v>283</v>
      </c>
      <c r="C48" s="587">
        <f t="shared" si="5"/>
        <v>0</v>
      </c>
      <c r="D48" s="542"/>
      <c r="E48" s="542"/>
      <c r="F48" s="590"/>
      <c r="G48" s="590"/>
      <c r="H48" s="262"/>
      <c r="I48" s="542"/>
      <c r="J48" s="542"/>
      <c r="K48" s="590"/>
    </row>
    <row r="49" spans="1:11" ht="18" customHeight="1" x14ac:dyDescent="0.25">
      <c r="A49" s="84">
        <v>41</v>
      </c>
      <c r="B49" s="264" t="s">
        <v>125</v>
      </c>
      <c r="C49" s="587">
        <f t="shared" si="5"/>
        <v>0</v>
      </c>
      <c r="D49" s="542"/>
      <c r="E49" s="542"/>
      <c r="F49" s="590"/>
      <c r="G49" s="590"/>
      <c r="H49" s="262"/>
      <c r="I49" s="542"/>
      <c r="J49" s="542"/>
      <c r="K49" s="590"/>
    </row>
    <row r="50" spans="1:11" ht="18" customHeight="1" x14ac:dyDescent="0.25">
      <c r="A50" s="84">
        <v>42</v>
      </c>
      <c r="B50" s="264" t="s">
        <v>127</v>
      </c>
      <c r="C50" s="587">
        <f t="shared" si="5"/>
        <v>0</v>
      </c>
      <c r="D50" s="542"/>
      <c r="E50" s="542"/>
      <c r="F50" s="590"/>
      <c r="G50" s="590"/>
      <c r="H50" s="262"/>
      <c r="I50" s="542"/>
      <c r="J50" s="542"/>
      <c r="K50" s="590"/>
    </row>
    <row r="51" spans="1:11" ht="18" customHeight="1" x14ac:dyDescent="0.25">
      <c r="A51" s="84">
        <v>43</v>
      </c>
      <c r="B51" s="264" t="s">
        <v>602</v>
      </c>
      <c r="C51" s="587">
        <f t="shared" si="5"/>
        <v>0</v>
      </c>
      <c r="D51" s="542"/>
      <c r="E51" s="542"/>
      <c r="F51" s="590"/>
      <c r="G51" s="590"/>
      <c r="H51" s="262"/>
      <c r="I51" s="542"/>
      <c r="J51" s="542"/>
      <c r="K51" s="590"/>
    </row>
    <row r="52" spans="1:11" ht="18" customHeight="1" x14ac:dyDescent="0.25">
      <c r="A52" s="84">
        <v>44</v>
      </c>
      <c r="B52" s="264" t="s">
        <v>360</v>
      </c>
      <c r="C52" s="587">
        <f t="shared" si="5"/>
        <v>0</v>
      </c>
      <c r="D52" s="542"/>
      <c r="E52" s="542"/>
      <c r="F52" s="590"/>
      <c r="G52" s="590"/>
      <c r="H52" s="262"/>
      <c r="I52" s="542"/>
      <c r="J52" s="542"/>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 t="shared" ref="C59:J59" si="6">SUM(C10:C13)</f>
        <v>0</v>
      </c>
      <c r="D59" s="587">
        <f t="shared" si="6"/>
        <v>0</v>
      </c>
      <c r="E59" s="587">
        <f t="shared" si="6"/>
        <v>0</v>
      </c>
      <c r="F59" s="587">
        <f t="shared" si="6"/>
        <v>0</v>
      </c>
      <c r="G59" s="587">
        <f t="shared" si="6"/>
        <v>0</v>
      </c>
      <c r="H59" s="587">
        <f t="shared" si="6"/>
        <v>0</v>
      </c>
      <c r="I59" s="587">
        <f t="shared" si="6"/>
        <v>0</v>
      </c>
      <c r="J59" s="587">
        <f t="shared" si="6"/>
        <v>0</v>
      </c>
      <c r="K59" s="591"/>
    </row>
    <row r="60" spans="1:11" ht="18" customHeight="1" x14ac:dyDescent="0.25">
      <c r="A60" s="84">
        <v>52</v>
      </c>
      <c r="B60" s="267" t="s">
        <v>542</v>
      </c>
      <c r="C60" s="587">
        <f>SUM(D60:K60)</f>
        <v>0</v>
      </c>
      <c r="D60" s="572">
        <f t="shared" ref="D60:J60" si="7">SUM(D15:D39)</f>
        <v>0</v>
      </c>
      <c r="E60" s="572">
        <f t="shared" si="7"/>
        <v>0</v>
      </c>
      <c r="F60" s="572">
        <f t="shared" si="7"/>
        <v>0</v>
      </c>
      <c r="G60" s="572">
        <f t="shared" si="7"/>
        <v>0</v>
      </c>
      <c r="H60" s="572">
        <f t="shared" si="7"/>
        <v>0</v>
      </c>
      <c r="I60" s="572">
        <f t="shared" si="7"/>
        <v>0</v>
      </c>
      <c r="J60" s="572">
        <f t="shared" si="7"/>
        <v>0</v>
      </c>
      <c r="K60" s="591"/>
    </row>
    <row r="61" spans="1:11" ht="18" customHeight="1" x14ac:dyDescent="0.25">
      <c r="A61" s="84">
        <v>53</v>
      </c>
      <c r="B61" s="267" t="s">
        <v>543</v>
      </c>
      <c r="C61" s="587">
        <f>SUM(D61:K61)</f>
        <v>0</v>
      </c>
      <c r="D61" s="596">
        <f t="shared" ref="D61:J61" si="8">SUM(D41:D42)</f>
        <v>0</v>
      </c>
      <c r="E61" s="596">
        <f t="shared" si="8"/>
        <v>0</v>
      </c>
      <c r="F61" s="596">
        <f t="shared" si="8"/>
        <v>0</v>
      </c>
      <c r="G61" s="596">
        <f t="shared" si="8"/>
        <v>0</v>
      </c>
      <c r="H61" s="596">
        <f t="shared" si="8"/>
        <v>0</v>
      </c>
      <c r="I61" s="596">
        <f t="shared" si="8"/>
        <v>0</v>
      </c>
      <c r="J61" s="596">
        <f t="shared" si="8"/>
        <v>0</v>
      </c>
      <c r="K61" s="591"/>
    </row>
    <row r="62" spans="1:11" ht="18" customHeight="1" x14ac:dyDescent="0.25">
      <c r="A62" s="84">
        <v>54</v>
      </c>
      <c r="B62" s="267" t="s">
        <v>544</v>
      </c>
      <c r="C62" s="587">
        <f>SUM(D62:K62)</f>
        <v>0</v>
      </c>
      <c r="D62" s="596">
        <f t="shared" ref="D62:J62" si="9">SUM(D44:D52)</f>
        <v>0</v>
      </c>
      <c r="E62" s="596">
        <f t="shared" si="9"/>
        <v>0</v>
      </c>
      <c r="F62" s="596">
        <f t="shared" si="9"/>
        <v>0</v>
      </c>
      <c r="G62" s="596">
        <f t="shared" si="9"/>
        <v>0</v>
      </c>
      <c r="H62" s="596">
        <f t="shared" si="9"/>
        <v>0</v>
      </c>
      <c r="I62" s="596">
        <f t="shared" si="9"/>
        <v>0</v>
      </c>
      <c r="J62" s="596">
        <f t="shared" si="9"/>
        <v>0</v>
      </c>
      <c r="K62" s="591"/>
    </row>
    <row r="63" spans="1:11" ht="18" customHeight="1" x14ac:dyDescent="0.25">
      <c r="A63" s="84">
        <v>55</v>
      </c>
      <c r="B63" s="267" t="s">
        <v>545</v>
      </c>
      <c r="C63" s="587">
        <f>SUM(D63:K63)</f>
        <v>0</v>
      </c>
      <c r="D63" s="596">
        <f t="shared" ref="D63:J63" si="10">SUM(D54:D58)</f>
        <v>0</v>
      </c>
      <c r="E63" s="596">
        <f t="shared" si="10"/>
        <v>0</v>
      </c>
      <c r="F63" s="596">
        <f t="shared" si="10"/>
        <v>0</v>
      </c>
      <c r="G63" s="596">
        <f t="shared" si="10"/>
        <v>0</v>
      </c>
      <c r="H63" s="596">
        <f t="shared" si="10"/>
        <v>0</v>
      </c>
      <c r="I63" s="596">
        <f t="shared" si="10"/>
        <v>0</v>
      </c>
      <c r="J63" s="596">
        <f t="shared" si="10"/>
        <v>0</v>
      </c>
      <c r="K63" s="596">
        <f>SUM(K54:K58)</f>
        <v>0</v>
      </c>
    </row>
    <row r="64" spans="1:11" ht="18" customHeight="1" thickBot="1" x14ac:dyDescent="0.35">
      <c r="A64" s="84">
        <v>56</v>
      </c>
      <c r="B64" s="384" t="s">
        <v>259</v>
      </c>
      <c r="C64" s="586">
        <f>SUM(C10:C53)</f>
        <v>0</v>
      </c>
      <c r="D64" s="598">
        <f>SUM(D10:D53)</f>
        <v>0</v>
      </c>
      <c r="E64" s="598">
        <f>SUM(E10:E53)</f>
        <v>0</v>
      </c>
      <c r="F64" s="598">
        <f t="shared" ref="F64" si="11">SUM(F10:F53)</f>
        <v>0</v>
      </c>
      <c r="G64" s="598">
        <f>SUM(G10:G53)</f>
        <v>0</v>
      </c>
      <c r="H64" s="598">
        <f>SUM(H10:H53)</f>
        <v>0</v>
      </c>
      <c r="I64" s="598">
        <f>SUM(I10:I53)</f>
        <v>0</v>
      </c>
      <c r="J64" s="598">
        <f>SUM(J10:J53)</f>
        <v>0</v>
      </c>
      <c r="K64" s="598">
        <f>SUM(K10:K53)</f>
        <v>0</v>
      </c>
    </row>
    <row r="65" ht="15.6" hidden="1" thickTop="1" x14ac:dyDescent="0.25"/>
    <row r="70" ht="24.75" hidden="1" customHeight="1" x14ac:dyDescent="0.25"/>
    <row r="72" ht="24.75" hidden="1" customHeight="1" x14ac:dyDescent="0.25"/>
  </sheetData>
  <sheetProtection algorithmName="SHA-512" hashValue="oEgWasb4vkQN1gk21zu0UKwR0psOrQgTjZifc0oTraIvtWV7ZFvwHvQHpd0DoP6W9KFmIxDjL8hJmlfL8ON/OA==" saltValue="IwKKLlHDWy7VH4N4b54eqg=="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L72"/>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1" customWidth="1"/>
    <col min="4" max="4" width="13.1796875" style="1" customWidth="1"/>
    <col min="5" max="11" width="12.36328125" style="1" customWidth="1"/>
    <col min="12" max="12" width="1.81640625" style="4" customWidth="1"/>
    <col min="13" max="16384" width="8.90625" style="4" hidden="1"/>
  </cols>
  <sheetData>
    <row r="1" spans="1:12" ht="15" customHeight="1" x14ac:dyDescent="0.3">
      <c r="A1" s="41" t="s">
        <v>642</v>
      </c>
      <c r="B1" s="5"/>
      <c r="C1" s="4"/>
      <c r="D1" s="4"/>
      <c r="E1" s="4"/>
      <c r="F1" s="4"/>
      <c r="G1" s="4"/>
      <c r="H1" s="4"/>
      <c r="I1" s="4"/>
      <c r="J1" s="4"/>
      <c r="K1" s="4"/>
    </row>
    <row r="2" spans="1:12" ht="13.2" customHeight="1" x14ac:dyDescent="0.3">
      <c r="A2" s="1" t="s">
        <v>612</v>
      </c>
      <c r="B2" s="5"/>
      <c r="C2" s="41"/>
      <c r="D2" s="41"/>
      <c r="E2" s="4"/>
      <c r="F2" s="4"/>
      <c r="G2" s="4"/>
      <c r="H2" s="48" t="s">
        <v>95</v>
      </c>
      <c r="I2" s="54"/>
      <c r="J2" s="54"/>
      <c r="K2" s="191"/>
    </row>
    <row r="3" spans="1:12" ht="13.2" customHeight="1" x14ac:dyDescent="0.3">
      <c r="A3" s="1" t="s">
        <v>716</v>
      </c>
      <c r="B3" s="5"/>
      <c r="C3" s="41"/>
      <c r="D3" s="41"/>
      <c r="E3" s="4"/>
      <c r="F3" s="4"/>
      <c r="G3" s="4"/>
      <c r="H3" s="241">
        <f>'Sch C-3-I (4)'!H3</f>
        <v>0</v>
      </c>
      <c r="I3" s="39"/>
      <c r="J3" s="39"/>
      <c r="K3" s="242"/>
    </row>
    <row r="4" spans="1:12" ht="13.2" customHeight="1" x14ac:dyDescent="0.25">
      <c r="A4" s="1"/>
      <c r="C4" s="4"/>
      <c r="D4" s="4"/>
      <c r="E4" s="4"/>
      <c r="F4" s="4"/>
      <c r="G4" s="4"/>
      <c r="H4" s="243" t="s">
        <v>96</v>
      </c>
      <c r="I4" s="43"/>
      <c r="J4" s="43"/>
      <c r="K4" s="244"/>
    </row>
    <row r="5" spans="1:12" ht="13.2" customHeight="1" x14ac:dyDescent="0.25">
      <c r="A5" s="1"/>
      <c r="C5" s="4"/>
      <c r="D5" s="4"/>
      <c r="E5" s="4"/>
      <c r="F5" s="4"/>
      <c r="G5" s="5"/>
      <c r="H5" s="245" t="s">
        <v>97</v>
      </c>
      <c r="I5" s="246">
        <f>+'Sch A'!$G$12</f>
        <v>0</v>
      </c>
      <c r="J5" s="215" t="s">
        <v>98</v>
      </c>
      <c r="K5" s="195">
        <f>+'Sch A'!$I$12</f>
        <v>0</v>
      </c>
      <c r="L5" s="5"/>
    </row>
    <row r="6" spans="1:12" s="2" customFormat="1" ht="13.2" customHeight="1" x14ac:dyDescent="0.2"/>
    <row r="7" spans="1:12" s="101" customFormat="1" ht="26.4" x14ac:dyDescent="0.25">
      <c r="A7" s="48" t="s">
        <v>370</v>
      </c>
      <c r="B7" s="191"/>
      <c r="C7" s="100"/>
      <c r="D7" s="255"/>
      <c r="E7" s="385" t="s">
        <v>328</v>
      </c>
      <c r="F7" s="793" t="s">
        <v>258</v>
      </c>
      <c r="G7" s="794"/>
      <c r="H7" s="263" t="s">
        <v>327</v>
      </c>
      <c r="I7" s="263" t="s">
        <v>338</v>
      </c>
      <c r="J7" s="793" t="s">
        <v>284</v>
      </c>
      <c r="K7" s="794"/>
    </row>
    <row r="8" spans="1:12" ht="39.6" x14ac:dyDescent="0.25">
      <c r="A8" s="79"/>
      <c r="B8" s="602"/>
      <c r="C8" s="260" t="s">
        <v>259</v>
      </c>
      <c r="D8" s="260" t="s">
        <v>326</v>
      </c>
      <c r="E8" s="260" t="s">
        <v>340</v>
      </c>
      <c r="F8" s="260" t="s">
        <v>332</v>
      </c>
      <c r="G8" s="260" t="s">
        <v>281</v>
      </c>
      <c r="H8" s="260" t="s">
        <v>339</v>
      </c>
      <c r="I8" s="261" t="s">
        <v>338</v>
      </c>
      <c r="J8" s="261" t="s">
        <v>342</v>
      </c>
      <c r="K8" s="261" t="s">
        <v>341</v>
      </c>
    </row>
    <row r="9" spans="1:12"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42"/>
      <c r="F10" s="542"/>
      <c r="G10" s="542"/>
      <c r="H10" s="588"/>
      <c r="I10" s="262"/>
      <c r="J10" s="599"/>
      <c r="K10" s="589"/>
    </row>
    <row r="11" spans="1:12" ht="18" customHeight="1" x14ac:dyDescent="0.25">
      <c r="A11" s="84">
        <v>3</v>
      </c>
      <c r="B11" s="77" t="s">
        <v>333</v>
      </c>
      <c r="C11" s="587">
        <f>SUM(D11:K11)</f>
        <v>0</v>
      </c>
      <c r="D11" s="262"/>
      <c r="E11" s="262"/>
      <c r="F11" s="545"/>
      <c r="G11" s="545"/>
      <c r="H11" s="590"/>
      <c r="I11" s="590"/>
      <c r="J11" s="600"/>
      <c r="K11" s="591"/>
    </row>
    <row r="12" spans="1:12" ht="18" customHeight="1" x14ac:dyDescent="0.25">
      <c r="A12" s="84">
        <v>4</v>
      </c>
      <c r="B12" s="74" t="s">
        <v>107</v>
      </c>
      <c r="C12" s="587">
        <f>SUM(D12:K12)</f>
        <v>0</v>
      </c>
      <c r="D12" s="262"/>
      <c r="E12" s="600"/>
      <c r="F12" s="600"/>
      <c r="G12" s="600"/>
      <c r="H12" s="590"/>
      <c r="I12" s="590"/>
      <c r="J12" s="600"/>
      <c r="K12" s="591"/>
    </row>
    <row r="13" spans="1:12" ht="18" customHeight="1" x14ac:dyDescent="0.25">
      <c r="A13" s="84">
        <v>5</v>
      </c>
      <c r="B13" s="264" t="s">
        <v>335</v>
      </c>
      <c r="C13" s="587">
        <f>SUM(D13:K13)</f>
        <v>0</v>
      </c>
      <c r="D13" s="262"/>
      <c r="E13" s="545"/>
      <c r="F13" s="545"/>
      <c r="G13" s="545"/>
      <c r="H13" s="590"/>
      <c r="I13" s="590"/>
      <c r="J13" s="545"/>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5"/>
      <c r="F15" s="590"/>
      <c r="G15" s="590"/>
      <c r="H15" s="545"/>
      <c r="I15" s="590"/>
      <c r="J15" s="545"/>
      <c r="K15" s="590"/>
    </row>
    <row r="16" spans="1:12" ht="18" customHeight="1" x14ac:dyDescent="0.25">
      <c r="A16" s="84">
        <v>8</v>
      </c>
      <c r="B16" s="74" t="s">
        <v>346</v>
      </c>
      <c r="C16" s="587">
        <f t="shared" si="0"/>
        <v>0</v>
      </c>
      <c r="D16" s="262"/>
      <c r="E16" s="545"/>
      <c r="F16" s="590"/>
      <c r="G16" s="590"/>
      <c r="H16" s="545"/>
      <c r="I16" s="590"/>
      <c r="J16" s="545"/>
      <c r="K16" s="590"/>
    </row>
    <row r="17" spans="1:11" ht="18" customHeight="1" x14ac:dyDescent="0.25">
      <c r="A17" s="84">
        <v>9</v>
      </c>
      <c r="B17" s="74" t="s">
        <v>347</v>
      </c>
      <c r="C17" s="587">
        <f t="shared" si="0"/>
        <v>0</v>
      </c>
      <c r="D17" s="262"/>
      <c r="E17" s="262"/>
      <c r="F17" s="590"/>
      <c r="G17" s="590"/>
      <c r="H17" s="590"/>
      <c r="I17" s="545"/>
      <c r="J17" s="545"/>
      <c r="K17" s="590"/>
    </row>
    <row r="18" spans="1:11" ht="18" customHeight="1" x14ac:dyDescent="0.25">
      <c r="A18" s="84">
        <v>10</v>
      </c>
      <c r="B18" s="264" t="s">
        <v>348</v>
      </c>
      <c r="C18" s="587">
        <f t="shared" si="0"/>
        <v>0</v>
      </c>
      <c r="D18" s="262"/>
      <c r="E18" s="448"/>
      <c r="F18" s="590"/>
      <c r="G18" s="590"/>
      <c r="H18" s="545"/>
      <c r="I18" s="590"/>
      <c r="J18" s="545"/>
      <c r="K18" s="590"/>
    </row>
    <row r="19" spans="1:11" ht="18" customHeight="1" x14ac:dyDescent="0.25">
      <c r="A19" s="84">
        <v>11</v>
      </c>
      <c r="B19" s="264" t="s">
        <v>349</v>
      </c>
      <c r="C19" s="587">
        <f t="shared" si="0"/>
        <v>0</v>
      </c>
      <c r="D19" s="262"/>
      <c r="E19" s="523"/>
      <c r="F19" s="590"/>
      <c r="G19" s="590"/>
      <c r="H19" s="590"/>
      <c r="I19" s="545"/>
      <c r="J19" s="545"/>
      <c r="K19" s="590"/>
    </row>
    <row r="20" spans="1:11" ht="18" customHeight="1" x14ac:dyDescent="0.25">
      <c r="A20" s="84">
        <v>12</v>
      </c>
      <c r="B20" s="264" t="s">
        <v>330</v>
      </c>
      <c r="C20" s="587">
        <f t="shared" si="0"/>
        <v>0</v>
      </c>
      <c r="D20" s="262"/>
      <c r="E20" s="590"/>
      <c r="F20" s="590"/>
      <c r="G20" s="590"/>
      <c r="H20" s="590"/>
      <c r="I20" s="590"/>
      <c r="J20" s="545"/>
      <c r="K20" s="590"/>
    </row>
    <row r="21" spans="1:11" ht="18" customHeight="1" x14ac:dyDescent="0.25">
      <c r="A21" s="84">
        <v>13</v>
      </c>
      <c r="B21" s="264" t="s">
        <v>350</v>
      </c>
      <c r="C21" s="587">
        <f t="shared" ref="C21:C35" si="1">SUM(D21:K21)</f>
        <v>0</v>
      </c>
      <c r="D21" s="262"/>
      <c r="E21" s="448"/>
      <c r="F21" s="590"/>
      <c r="G21" s="590"/>
      <c r="H21" s="545"/>
      <c r="I21" s="590"/>
      <c r="J21" s="545"/>
      <c r="K21" s="590"/>
    </row>
    <row r="22" spans="1:11" ht="18" customHeight="1" x14ac:dyDescent="0.25">
      <c r="A22" s="84">
        <v>14</v>
      </c>
      <c r="B22" s="264" t="s">
        <v>17</v>
      </c>
      <c r="C22" s="587">
        <f t="shared" si="1"/>
        <v>0</v>
      </c>
      <c r="D22" s="262"/>
      <c r="E22" s="448"/>
      <c r="F22" s="590"/>
      <c r="G22" s="590"/>
      <c r="H22" s="545"/>
      <c r="I22" s="590"/>
      <c r="J22" s="545"/>
      <c r="K22" s="590"/>
    </row>
    <row r="23" spans="1:11" ht="18" customHeight="1" x14ac:dyDescent="0.25">
      <c r="A23" s="84">
        <v>15</v>
      </c>
      <c r="B23" s="264" t="s">
        <v>286</v>
      </c>
      <c r="C23" s="587">
        <f t="shared" si="1"/>
        <v>0</v>
      </c>
      <c r="D23" s="262"/>
      <c r="E23" s="545"/>
      <c r="F23" s="545"/>
      <c r="G23" s="545"/>
      <c r="H23" s="545"/>
      <c r="I23" s="590"/>
      <c r="J23" s="545"/>
      <c r="K23" s="590"/>
    </row>
    <row r="24" spans="1:11" ht="18" customHeight="1" x14ac:dyDescent="0.25">
      <c r="A24" s="84">
        <v>16</v>
      </c>
      <c r="B24" s="264" t="s">
        <v>290</v>
      </c>
      <c r="C24" s="587">
        <f t="shared" si="1"/>
        <v>0</v>
      </c>
      <c r="D24" s="262"/>
      <c r="E24" s="545"/>
      <c r="F24" s="590"/>
      <c r="G24" s="545"/>
      <c r="H24" s="545"/>
      <c r="I24" s="590"/>
      <c r="J24" s="545"/>
      <c r="K24" s="590"/>
    </row>
    <row r="25" spans="1:11" ht="18" customHeight="1" x14ac:dyDescent="0.25">
      <c r="A25" s="84">
        <v>17</v>
      </c>
      <c r="B25" s="264" t="s">
        <v>351</v>
      </c>
      <c r="C25" s="587">
        <f t="shared" si="1"/>
        <v>0</v>
      </c>
      <c r="D25" s="262"/>
      <c r="E25" s="262"/>
      <c r="F25" s="590"/>
      <c r="G25" s="590"/>
      <c r="H25" s="545"/>
      <c r="I25" s="590"/>
      <c r="J25" s="545"/>
      <c r="K25" s="590"/>
    </row>
    <row r="26" spans="1:11" ht="18" customHeight="1" x14ac:dyDescent="0.25">
      <c r="A26" s="84">
        <v>18</v>
      </c>
      <c r="B26" s="264" t="s">
        <v>352</v>
      </c>
      <c r="C26" s="587">
        <f t="shared" si="1"/>
        <v>0</v>
      </c>
      <c r="D26" s="262"/>
      <c r="E26" s="262"/>
      <c r="F26" s="590"/>
      <c r="G26" s="590"/>
      <c r="H26" s="590"/>
      <c r="I26" s="590"/>
      <c r="J26" s="545"/>
      <c r="K26" s="590"/>
    </row>
    <row r="27" spans="1:11" ht="18" customHeight="1" x14ac:dyDescent="0.25">
      <c r="A27" s="84">
        <v>19</v>
      </c>
      <c r="B27" s="264" t="s">
        <v>715</v>
      </c>
      <c r="C27" s="587">
        <f t="shared" si="1"/>
        <v>0</v>
      </c>
      <c r="D27" s="262"/>
      <c r="E27" s="262"/>
      <c r="F27" s="590"/>
      <c r="G27" s="590"/>
      <c r="H27" s="590"/>
      <c r="I27" s="545"/>
      <c r="J27" s="545"/>
      <c r="K27" s="590"/>
    </row>
    <row r="28" spans="1:11" ht="18" customHeight="1" x14ac:dyDescent="0.25">
      <c r="A28" s="84">
        <v>20</v>
      </c>
      <c r="B28" s="264" t="s">
        <v>353</v>
      </c>
      <c r="C28" s="587">
        <f t="shared" si="1"/>
        <v>0</v>
      </c>
      <c r="D28" s="262"/>
      <c r="E28" s="262"/>
      <c r="F28" s="590"/>
      <c r="G28" s="590"/>
      <c r="H28" s="590"/>
      <c r="I28" s="590"/>
      <c r="J28" s="545"/>
      <c r="K28" s="590"/>
    </row>
    <row r="29" spans="1:11" ht="18" customHeight="1" x14ac:dyDescent="0.25">
      <c r="A29" s="84">
        <v>21</v>
      </c>
      <c r="B29" s="264" t="s">
        <v>288</v>
      </c>
      <c r="C29" s="587">
        <f t="shared" si="1"/>
        <v>0</v>
      </c>
      <c r="D29" s="262"/>
      <c r="E29" s="262"/>
      <c r="F29" s="590"/>
      <c r="G29" s="590"/>
      <c r="H29" s="590"/>
      <c r="I29" s="590"/>
      <c r="J29" s="545"/>
      <c r="K29" s="590"/>
    </row>
    <row r="30" spans="1:11" ht="18" customHeight="1" x14ac:dyDescent="0.25">
      <c r="A30" s="84">
        <v>22</v>
      </c>
      <c r="B30" s="264" t="s">
        <v>289</v>
      </c>
      <c r="C30" s="587">
        <f t="shared" si="1"/>
        <v>0</v>
      </c>
      <c r="D30" s="262"/>
      <c r="E30" s="262"/>
      <c r="F30" s="590"/>
      <c r="G30" s="590"/>
      <c r="H30" s="590"/>
      <c r="I30" s="590"/>
      <c r="J30" s="545"/>
      <c r="K30" s="590"/>
    </row>
    <row r="31" spans="1:11" ht="18" customHeight="1" x14ac:dyDescent="0.25">
      <c r="A31" s="84">
        <v>23</v>
      </c>
      <c r="B31" s="264" t="s">
        <v>354</v>
      </c>
      <c r="C31" s="587">
        <f t="shared" si="1"/>
        <v>0</v>
      </c>
      <c r="D31" s="262"/>
      <c r="E31" s="262"/>
      <c r="F31" s="590"/>
      <c r="G31" s="590"/>
      <c r="H31" s="590"/>
      <c r="I31" s="590"/>
      <c r="J31" s="545"/>
      <c r="K31" s="590"/>
    </row>
    <row r="32" spans="1:11" ht="18" customHeight="1" x14ac:dyDescent="0.25">
      <c r="A32" s="84">
        <v>24</v>
      </c>
      <c r="B32" s="264" t="s">
        <v>355</v>
      </c>
      <c r="C32" s="587">
        <f t="shared" si="1"/>
        <v>0</v>
      </c>
      <c r="D32" s="262"/>
      <c r="E32" s="262"/>
      <c r="F32" s="590"/>
      <c r="G32" s="590"/>
      <c r="H32" s="590"/>
      <c r="I32" s="590"/>
      <c r="J32" s="545"/>
      <c r="K32" s="590"/>
    </row>
    <row r="33" spans="1:11" ht="18" customHeight="1" x14ac:dyDescent="0.25">
      <c r="A33" s="84">
        <v>25</v>
      </c>
      <c r="B33" s="264" t="s">
        <v>287</v>
      </c>
      <c r="C33" s="587">
        <f t="shared" si="1"/>
        <v>0</v>
      </c>
      <c r="D33" s="262"/>
      <c r="E33" s="545"/>
      <c r="F33" s="590"/>
      <c r="G33" s="590"/>
      <c r="H33" s="590"/>
      <c r="I33" s="545"/>
      <c r="J33" s="545"/>
      <c r="K33" s="590"/>
    </row>
    <row r="34" spans="1:11" ht="18" customHeight="1" x14ac:dyDescent="0.25">
      <c r="A34" s="84">
        <v>26</v>
      </c>
      <c r="B34" s="264" t="s">
        <v>329</v>
      </c>
      <c r="C34" s="587">
        <f t="shared" si="1"/>
        <v>0</v>
      </c>
      <c r="D34" s="262"/>
      <c r="E34" s="545"/>
      <c r="F34" s="590"/>
      <c r="G34" s="590"/>
      <c r="H34" s="590"/>
      <c r="I34" s="545"/>
      <c r="J34" s="545"/>
      <c r="K34" s="590"/>
    </row>
    <row r="35" spans="1:11" ht="18" customHeight="1" x14ac:dyDescent="0.25">
      <c r="A35" s="84">
        <v>27</v>
      </c>
      <c r="B35" s="264" t="s">
        <v>331</v>
      </c>
      <c r="C35" s="587">
        <f t="shared" si="1"/>
        <v>0</v>
      </c>
      <c r="D35" s="262"/>
      <c r="E35" s="545"/>
      <c r="F35" s="590"/>
      <c r="G35" s="590"/>
      <c r="H35" s="590"/>
      <c r="I35" s="545"/>
      <c r="J35" s="545"/>
      <c r="K35" s="590"/>
    </row>
    <row r="36" spans="1:11" ht="18" customHeight="1" x14ac:dyDescent="0.25">
      <c r="A36" s="84">
        <v>28</v>
      </c>
      <c r="B36" s="264" t="s">
        <v>509</v>
      </c>
      <c r="C36" s="587">
        <f t="shared" ref="C36" si="2">SUM(D36:K36)</f>
        <v>0</v>
      </c>
      <c r="D36" s="262"/>
      <c r="E36" s="590"/>
      <c r="F36" s="590"/>
      <c r="G36" s="590"/>
      <c r="H36" s="590"/>
      <c r="I36" s="590"/>
      <c r="J36" s="590"/>
      <c r="K36" s="590"/>
    </row>
    <row r="37" spans="1:11" ht="18" customHeight="1" x14ac:dyDescent="0.25">
      <c r="A37" s="84">
        <v>29</v>
      </c>
      <c r="B37" s="264" t="s">
        <v>540</v>
      </c>
      <c r="C37" s="593">
        <f t="shared" ref="C37:C39" si="3">SUM(D37:K37)</f>
        <v>0</v>
      </c>
      <c r="D37" s="262"/>
      <c r="E37" s="601"/>
      <c r="F37" s="601"/>
      <c r="G37" s="591"/>
      <c r="H37" s="591"/>
      <c r="I37" s="591"/>
      <c r="J37" s="591"/>
      <c r="K37" s="591"/>
    </row>
    <row r="38" spans="1:11" ht="18" customHeight="1" x14ac:dyDescent="0.25">
      <c r="A38" s="84">
        <v>30</v>
      </c>
      <c r="B38" s="264" t="s">
        <v>657</v>
      </c>
      <c r="C38" s="593">
        <f t="shared" si="3"/>
        <v>0</v>
      </c>
      <c r="D38" s="262"/>
      <c r="E38" s="591"/>
      <c r="F38" s="591"/>
      <c r="G38" s="591"/>
      <c r="H38" s="591"/>
      <c r="I38" s="601"/>
      <c r="J38" s="591"/>
      <c r="K38" s="591"/>
    </row>
    <row r="39" spans="1:11" ht="18" customHeight="1" x14ac:dyDescent="0.25">
      <c r="A39" s="84">
        <v>31</v>
      </c>
      <c r="B39" s="264" t="s">
        <v>541</v>
      </c>
      <c r="C39" s="593">
        <f t="shared" si="3"/>
        <v>0</v>
      </c>
      <c r="D39" s="262"/>
      <c r="E39" s="601"/>
      <c r="F39" s="601"/>
      <c r="G39" s="601"/>
      <c r="H39" s="601"/>
      <c r="I39" s="601"/>
      <c r="J39" s="601"/>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45"/>
      <c r="J41" s="545"/>
      <c r="K41" s="590"/>
    </row>
    <row r="42" spans="1:11" ht="18" customHeight="1" x14ac:dyDescent="0.25">
      <c r="A42" s="84">
        <v>34</v>
      </c>
      <c r="B42" s="264" t="s">
        <v>357</v>
      </c>
      <c r="C42" s="587">
        <f>SUM(D42:K42)</f>
        <v>0</v>
      </c>
      <c r="D42" s="590"/>
      <c r="E42" s="590"/>
      <c r="F42" s="590"/>
      <c r="G42" s="590"/>
      <c r="H42" s="590"/>
      <c r="I42" s="545"/>
      <c r="J42" s="545"/>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 si="4">SUM(D44:K44)</f>
        <v>0</v>
      </c>
      <c r="D44" s="545"/>
      <c r="E44" s="545"/>
      <c r="F44" s="590"/>
      <c r="G44" s="590"/>
      <c r="H44" s="545"/>
      <c r="I44" s="262"/>
      <c r="J44" s="545"/>
      <c r="K44" s="590"/>
    </row>
    <row r="45" spans="1:11" ht="18" customHeight="1" x14ac:dyDescent="0.25">
      <c r="A45" s="84">
        <v>37</v>
      </c>
      <c r="B45" s="264" t="s">
        <v>87</v>
      </c>
      <c r="C45" s="587">
        <f t="shared" ref="C45:C52" si="5">SUM(D45:K45)</f>
        <v>0</v>
      </c>
      <c r="D45" s="542"/>
      <c r="E45" s="542"/>
      <c r="F45" s="590"/>
      <c r="G45" s="590"/>
      <c r="H45" s="542"/>
      <c r="I45" s="262"/>
      <c r="J45" s="542"/>
      <c r="K45" s="590"/>
    </row>
    <row r="46" spans="1:11" ht="18" customHeight="1" x14ac:dyDescent="0.25">
      <c r="A46" s="84">
        <v>38</v>
      </c>
      <c r="B46" s="264" t="s">
        <v>359</v>
      </c>
      <c r="C46" s="587">
        <f t="shared" si="5"/>
        <v>0</v>
      </c>
      <c r="D46" s="542"/>
      <c r="E46" s="542"/>
      <c r="F46" s="590"/>
      <c r="G46" s="590"/>
      <c r="H46" s="262"/>
      <c r="I46" s="542"/>
      <c r="J46" s="542"/>
      <c r="K46" s="590"/>
    </row>
    <row r="47" spans="1:11" ht="18" customHeight="1" x14ac:dyDescent="0.25">
      <c r="A47" s="84">
        <v>39</v>
      </c>
      <c r="B47" s="264" t="s">
        <v>406</v>
      </c>
      <c r="C47" s="587">
        <f t="shared" si="5"/>
        <v>0</v>
      </c>
      <c r="D47" s="542"/>
      <c r="E47" s="542"/>
      <c r="F47" s="590"/>
      <c r="G47" s="590"/>
      <c r="H47" s="262"/>
      <c r="I47" s="542"/>
      <c r="J47" s="542"/>
      <c r="K47" s="590"/>
    </row>
    <row r="48" spans="1:11" ht="18" customHeight="1" x14ac:dyDescent="0.25">
      <c r="A48" s="84">
        <v>40</v>
      </c>
      <c r="B48" s="264" t="s">
        <v>283</v>
      </c>
      <c r="C48" s="587">
        <f t="shared" si="5"/>
        <v>0</v>
      </c>
      <c r="D48" s="542"/>
      <c r="E48" s="542"/>
      <c r="F48" s="590"/>
      <c r="G48" s="590"/>
      <c r="H48" s="262"/>
      <c r="I48" s="542"/>
      <c r="J48" s="542"/>
      <c r="K48" s="590"/>
    </row>
    <row r="49" spans="1:11" ht="18" customHeight="1" x14ac:dyDescent="0.25">
      <c r="A49" s="84">
        <v>41</v>
      </c>
      <c r="B49" s="264" t="s">
        <v>125</v>
      </c>
      <c r="C49" s="587">
        <f t="shared" si="5"/>
        <v>0</v>
      </c>
      <c r="D49" s="542"/>
      <c r="E49" s="542"/>
      <c r="F49" s="590"/>
      <c r="G49" s="590"/>
      <c r="H49" s="262"/>
      <c r="I49" s="542"/>
      <c r="J49" s="542"/>
      <c r="K49" s="590"/>
    </row>
    <row r="50" spans="1:11" ht="18" customHeight="1" x14ac:dyDescent="0.25">
      <c r="A50" s="84">
        <v>42</v>
      </c>
      <c r="B50" s="264" t="s">
        <v>127</v>
      </c>
      <c r="C50" s="587">
        <f t="shared" si="5"/>
        <v>0</v>
      </c>
      <c r="D50" s="542"/>
      <c r="E50" s="542"/>
      <c r="F50" s="590"/>
      <c r="G50" s="590"/>
      <c r="H50" s="262"/>
      <c r="I50" s="542"/>
      <c r="J50" s="542"/>
      <c r="K50" s="590"/>
    </row>
    <row r="51" spans="1:11" ht="18" customHeight="1" x14ac:dyDescent="0.25">
      <c r="A51" s="84">
        <v>43</v>
      </c>
      <c r="B51" s="264" t="s">
        <v>602</v>
      </c>
      <c r="C51" s="587">
        <f t="shared" si="5"/>
        <v>0</v>
      </c>
      <c r="D51" s="542"/>
      <c r="E51" s="542"/>
      <c r="F51" s="590"/>
      <c r="G51" s="590"/>
      <c r="H51" s="262"/>
      <c r="I51" s="542"/>
      <c r="J51" s="542"/>
      <c r="K51" s="590"/>
    </row>
    <row r="52" spans="1:11" ht="18" customHeight="1" x14ac:dyDescent="0.25">
      <c r="A52" s="84">
        <v>44</v>
      </c>
      <c r="B52" s="264" t="s">
        <v>360</v>
      </c>
      <c r="C52" s="587">
        <f t="shared" si="5"/>
        <v>0</v>
      </c>
      <c r="D52" s="542"/>
      <c r="E52" s="542"/>
      <c r="F52" s="590"/>
      <c r="G52" s="590"/>
      <c r="H52" s="262"/>
      <c r="I52" s="542"/>
      <c r="J52" s="542"/>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SUM(C10:C13)</f>
        <v>0</v>
      </c>
      <c r="D59" s="587">
        <f t="shared" ref="D59:J59" si="6">SUM(D10:D13)</f>
        <v>0</v>
      </c>
      <c r="E59" s="587">
        <f t="shared" si="6"/>
        <v>0</v>
      </c>
      <c r="F59" s="587">
        <f t="shared" si="6"/>
        <v>0</v>
      </c>
      <c r="G59" s="587">
        <f t="shared" si="6"/>
        <v>0</v>
      </c>
      <c r="H59" s="587">
        <f t="shared" si="6"/>
        <v>0</v>
      </c>
      <c r="I59" s="587">
        <f t="shared" si="6"/>
        <v>0</v>
      </c>
      <c r="J59" s="587">
        <f t="shared" si="6"/>
        <v>0</v>
      </c>
      <c r="K59" s="591"/>
    </row>
    <row r="60" spans="1:11" ht="18" customHeight="1" x14ac:dyDescent="0.25">
      <c r="A60" s="84">
        <v>52</v>
      </c>
      <c r="B60" s="267" t="s">
        <v>542</v>
      </c>
      <c r="C60" s="587">
        <f>SUM(D60:K60)</f>
        <v>0</v>
      </c>
      <c r="D60" s="572">
        <f t="shared" ref="D60:J60" si="7">SUM(D15:D39)</f>
        <v>0</v>
      </c>
      <c r="E60" s="572">
        <f t="shared" si="7"/>
        <v>0</v>
      </c>
      <c r="F60" s="572">
        <f t="shared" si="7"/>
        <v>0</v>
      </c>
      <c r="G60" s="572">
        <f t="shared" si="7"/>
        <v>0</v>
      </c>
      <c r="H60" s="572">
        <f t="shared" si="7"/>
        <v>0</v>
      </c>
      <c r="I60" s="572">
        <f t="shared" si="7"/>
        <v>0</v>
      </c>
      <c r="J60" s="572">
        <f t="shared" si="7"/>
        <v>0</v>
      </c>
      <c r="K60" s="591"/>
    </row>
    <row r="61" spans="1:11" ht="18" customHeight="1" x14ac:dyDescent="0.25">
      <c r="A61" s="84">
        <v>53</v>
      </c>
      <c r="B61" s="267" t="s">
        <v>543</v>
      </c>
      <c r="C61" s="587">
        <f>SUM(D61:K61)</f>
        <v>0</v>
      </c>
      <c r="D61" s="596">
        <f t="shared" ref="D61:J61" si="8">SUM(D41:D42)</f>
        <v>0</v>
      </c>
      <c r="E61" s="596">
        <f t="shared" si="8"/>
        <v>0</v>
      </c>
      <c r="F61" s="596">
        <f t="shared" si="8"/>
        <v>0</v>
      </c>
      <c r="G61" s="596">
        <f t="shared" si="8"/>
        <v>0</v>
      </c>
      <c r="H61" s="596">
        <f t="shared" si="8"/>
        <v>0</v>
      </c>
      <c r="I61" s="596">
        <f t="shared" si="8"/>
        <v>0</v>
      </c>
      <c r="J61" s="596">
        <f t="shared" si="8"/>
        <v>0</v>
      </c>
      <c r="K61" s="591"/>
    </row>
    <row r="62" spans="1:11" ht="18" customHeight="1" x14ac:dyDescent="0.25">
      <c r="A62" s="84">
        <v>54</v>
      </c>
      <c r="B62" s="267" t="s">
        <v>544</v>
      </c>
      <c r="C62" s="587">
        <f>SUM(D62:K62)</f>
        <v>0</v>
      </c>
      <c r="D62" s="596">
        <f t="shared" ref="D62:J62" si="9">SUM(D44:D52)</f>
        <v>0</v>
      </c>
      <c r="E62" s="596">
        <f t="shared" si="9"/>
        <v>0</v>
      </c>
      <c r="F62" s="596">
        <f t="shared" si="9"/>
        <v>0</v>
      </c>
      <c r="G62" s="596">
        <f t="shared" si="9"/>
        <v>0</v>
      </c>
      <c r="H62" s="596">
        <f t="shared" si="9"/>
        <v>0</v>
      </c>
      <c r="I62" s="596">
        <f t="shared" si="9"/>
        <v>0</v>
      </c>
      <c r="J62" s="596">
        <f t="shared" si="9"/>
        <v>0</v>
      </c>
      <c r="K62" s="591"/>
    </row>
    <row r="63" spans="1:11" ht="18" customHeight="1" x14ac:dyDescent="0.25">
      <c r="A63" s="84">
        <v>55</v>
      </c>
      <c r="B63" s="267" t="s">
        <v>545</v>
      </c>
      <c r="C63" s="587">
        <f>SUM(D63:K63)</f>
        <v>0</v>
      </c>
      <c r="D63" s="596">
        <f t="shared" ref="D63:K63" si="10">SUM(D54:D58)</f>
        <v>0</v>
      </c>
      <c r="E63" s="596">
        <f t="shared" si="10"/>
        <v>0</v>
      </c>
      <c r="F63" s="596">
        <f t="shared" si="10"/>
        <v>0</v>
      </c>
      <c r="G63" s="596">
        <f t="shared" si="10"/>
        <v>0</v>
      </c>
      <c r="H63" s="596">
        <f t="shared" si="10"/>
        <v>0</v>
      </c>
      <c r="I63" s="596">
        <f t="shared" si="10"/>
        <v>0</v>
      </c>
      <c r="J63" s="596">
        <f t="shared" si="10"/>
        <v>0</v>
      </c>
      <c r="K63" s="596">
        <f t="shared" si="10"/>
        <v>0</v>
      </c>
    </row>
    <row r="64" spans="1:11" ht="18" customHeight="1" thickBot="1" x14ac:dyDescent="0.35">
      <c r="A64" s="84">
        <v>56</v>
      </c>
      <c r="B64" s="384" t="s">
        <v>259</v>
      </c>
      <c r="C64" s="586">
        <f>SUM(C10:C53)</f>
        <v>0</v>
      </c>
      <c r="D64" s="598">
        <f>SUM(D10:D53)</f>
        <v>0</v>
      </c>
      <c r="E64" s="598">
        <f>SUM(E10:E53)</f>
        <v>0</v>
      </c>
      <c r="F64" s="598">
        <f t="shared" ref="F64" si="11">SUM(F10:F53)</f>
        <v>0</v>
      </c>
      <c r="G64" s="598">
        <f>SUM(G10:G53)</f>
        <v>0</v>
      </c>
      <c r="H64" s="598">
        <f>SUM(H10:H53)</f>
        <v>0</v>
      </c>
      <c r="I64" s="598">
        <f>SUM(I10:I53)</f>
        <v>0</v>
      </c>
      <c r="J64" s="598">
        <f>SUM(J10:J53)</f>
        <v>0</v>
      </c>
      <c r="K64" s="598">
        <f>SUM(K10:K53)</f>
        <v>0</v>
      </c>
    </row>
    <row r="65" ht="15.6" hidden="1" thickTop="1" x14ac:dyDescent="0.25"/>
    <row r="70" ht="24.75" hidden="1" customHeight="1" x14ac:dyDescent="0.25"/>
    <row r="72" ht="24.75" hidden="1" customHeight="1" x14ac:dyDescent="0.25"/>
  </sheetData>
  <sheetProtection algorithmName="SHA-512" hashValue="3uo+II5gZFb7s6oZwoB0v1E4zICkqp582ZKc3SM6K1kfezKGQ4/Z2Z0atd6bax8kmymZ9+DwOi2SHxS+48AqrQ==" saltValue="SkZt2yh+rb2z91Q+wNfbHw=="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L72"/>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1" customWidth="1"/>
    <col min="4" max="4" width="13.08984375" style="1" customWidth="1"/>
    <col min="5" max="11" width="12.36328125" style="1" customWidth="1"/>
    <col min="12" max="12" width="1.81640625" style="4" customWidth="1"/>
    <col min="13" max="16384" width="8.90625" style="4" hidden="1"/>
  </cols>
  <sheetData>
    <row r="1" spans="1:12" ht="15" customHeight="1" x14ac:dyDescent="0.3">
      <c r="A1" s="41" t="s">
        <v>641</v>
      </c>
      <c r="B1" s="5"/>
      <c r="C1" s="4"/>
      <c r="D1" s="4"/>
      <c r="E1" s="4"/>
      <c r="F1" s="4"/>
      <c r="G1" s="4"/>
      <c r="H1" s="4"/>
      <c r="I1" s="4"/>
      <c r="J1" s="4"/>
      <c r="K1" s="4"/>
    </row>
    <row r="2" spans="1:12" ht="13.2" customHeight="1" x14ac:dyDescent="0.3">
      <c r="A2" s="1" t="s">
        <v>612</v>
      </c>
      <c r="B2" s="5"/>
      <c r="C2" s="41"/>
      <c r="D2" s="41"/>
      <c r="E2" s="4"/>
      <c r="F2" s="4"/>
      <c r="G2" s="4"/>
      <c r="H2" s="48" t="s">
        <v>95</v>
      </c>
      <c r="I2" s="54"/>
      <c r="J2" s="54"/>
      <c r="K2" s="191"/>
    </row>
    <row r="3" spans="1:12" ht="13.2" customHeight="1" x14ac:dyDescent="0.3">
      <c r="A3" s="1" t="s">
        <v>716</v>
      </c>
      <c r="B3" s="5"/>
      <c r="C3" s="41"/>
      <c r="D3" s="41"/>
      <c r="E3" s="4"/>
      <c r="F3" s="4"/>
      <c r="G3" s="4"/>
      <c r="H3" s="241">
        <f>'Sch C-3-I (5)'!H3</f>
        <v>0</v>
      </c>
      <c r="I3" s="39"/>
      <c r="J3" s="39"/>
      <c r="K3" s="242"/>
    </row>
    <row r="4" spans="1:12" ht="13.2" customHeight="1" x14ac:dyDescent="0.25">
      <c r="A4" s="1"/>
      <c r="C4" s="4"/>
      <c r="D4" s="4"/>
      <c r="E4" s="4"/>
      <c r="F4" s="4"/>
      <c r="G4" s="4"/>
      <c r="H4" s="243" t="s">
        <v>96</v>
      </c>
      <c r="I4" s="43"/>
      <c r="J4" s="43"/>
      <c r="K4" s="244"/>
    </row>
    <row r="5" spans="1:12" ht="13.2" customHeight="1" x14ac:dyDescent="0.25">
      <c r="A5" s="1"/>
      <c r="C5" s="4"/>
      <c r="D5" s="4"/>
      <c r="E5" s="4"/>
      <c r="F5" s="4"/>
      <c r="G5" s="5"/>
      <c r="H5" s="245" t="s">
        <v>97</v>
      </c>
      <c r="I5" s="246">
        <f>+'Sch A'!$G$12</f>
        <v>0</v>
      </c>
      <c r="J5" s="215" t="s">
        <v>98</v>
      </c>
      <c r="K5" s="195">
        <f>+'Sch A'!$I$12</f>
        <v>0</v>
      </c>
      <c r="L5" s="5"/>
    </row>
    <row r="6" spans="1:12" s="2" customFormat="1" ht="13.2" customHeight="1" x14ac:dyDescent="0.2"/>
    <row r="7" spans="1:12" s="101" customFormat="1" ht="26.4" x14ac:dyDescent="0.25">
      <c r="A7" s="48" t="s">
        <v>370</v>
      </c>
      <c r="B7" s="191"/>
      <c r="C7" s="100"/>
      <c r="D7" s="255"/>
      <c r="E7" s="385" t="s">
        <v>328</v>
      </c>
      <c r="F7" s="793" t="s">
        <v>258</v>
      </c>
      <c r="G7" s="794"/>
      <c r="H7" s="263" t="s">
        <v>327</v>
      </c>
      <c r="I7" s="263" t="s">
        <v>338</v>
      </c>
      <c r="J7" s="793" t="s">
        <v>284</v>
      </c>
      <c r="K7" s="794"/>
    </row>
    <row r="8" spans="1:12" ht="39.6" x14ac:dyDescent="0.25">
      <c r="A8" s="79"/>
      <c r="B8" s="602"/>
      <c r="C8" s="260" t="s">
        <v>259</v>
      </c>
      <c r="D8" s="260" t="s">
        <v>326</v>
      </c>
      <c r="E8" s="260" t="s">
        <v>340</v>
      </c>
      <c r="F8" s="260" t="s">
        <v>332</v>
      </c>
      <c r="G8" s="260" t="s">
        <v>281</v>
      </c>
      <c r="H8" s="260" t="s">
        <v>339</v>
      </c>
      <c r="I8" s="261" t="s">
        <v>338</v>
      </c>
      <c r="J8" s="261" t="s">
        <v>342</v>
      </c>
      <c r="K8" s="261" t="s">
        <v>341</v>
      </c>
    </row>
    <row r="9" spans="1:12"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42"/>
      <c r="F10" s="542"/>
      <c r="G10" s="542"/>
      <c r="H10" s="588"/>
      <c r="I10" s="262"/>
      <c r="J10" s="599"/>
      <c r="K10" s="589"/>
    </row>
    <row r="11" spans="1:12" ht="18" customHeight="1" x14ac:dyDescent="0.25">
      <c r="A11" s="84">
        <v>3</v>
      </c>
      <c r="B11" s="77" t="s">
        <v>333</v>
      </c>
      <c r="C11" s="587">
        <f>SUM(D11:K11)</f>
        <v>0</v>
      </c>
      <c r="D11" s="262"/>
      <c r="E11" s="262"/>
      <c r="F11" s="545"/>
      <c r="G11" s="545"/>
      <c r="H11" s="590"/>
      <c r="I11" s="590"/>
      <c r="J11" s="600"/>
      <c r="K11" s="591"/>
    </row>
    <row r="12" spans="1:12" ht="18" customHeight="1" x14ac:dyDescent="0.25">
      <c r="A12" s="84">
        <v>4</v>
      </c>
      <c r="B12" s="74" t="s">
        <v>107</v>
      </c>
      <c r="C12" s="587">
        <f>SUM(D12:K12)</f>
        <v>0</v>
      </c>
      <c r="D12" s="262"/>
      <c r="E12" s="600"/>
      <c r="F12" s="600"/>
      <c r="G12" s="600"/>
      <c r="H12" s="590"/>
      <c r="I12" s="590"/>
      <c r="J12" s="600"/>
      <c r="K12" s="591"/>
    </row>
    <row r="13" spans="1:12" ht="18" customHeight="1" x14ac:dyDescent="0.25">
      <c r="A13" s="84">
        <v>5</v>
      </c>
      <c r="B13" s="264" t="s">
        <v>335</v>
      </c>
      <c r="C13" s="587">
        <f>SUM(D13:K13)</f>
        <v>0</v>
      </c>
      <c r="D13" s="262"/>
      <c r="E13" s="545"/>
      <c r="F13" s="545"/>
      <c r="G13" s="545"/>
      <c r="H13" s="590"/>
      <c r="I13" s="590"/>
      <c r="J13" s="545"/>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5"/>
      <c r="F15" s="590"/>
      <c r="G15" s="590"/>
      <c r="H15" s="545"/>
      <c r="I15" s="590"/>
      <c r="J15" s="545"/>
      <c r="K15" s="590"/>
    </row>
    <row r="16" spans="1:12" ht="18" customHeight="1" x14ac:dyDescent="0.25">
      <c r="A16" s="84">
        <v>8</v>
      </c>
      <c r="B16" s="74" t="s">
        <v>346</v>
      </c>
      <c r="C16" s="587">
        <f t="shared" si="0"/>
        <v>0</v>
      </c>
      <c r="D16" s="262"/>
      <c r="E16" s="545"/>
      <c r="F16" s="590"/>
      <c r="G16" s="590"/>
      <c r="H16" s="545"/>
      <c r="I16" s="590"/>
      <c r="J16" s="545"/>
      <c r="K16" s="590"/>
    </row>
    <row r="17" spans="1:11" ht="18" customHeight="1" x14ac:dyDescent="0.25">
      <c r="A17" s="84">
        <v>9</v>
      </c>
      <c r="B17" s="74" t="s">
        <v>347</v>
      </c>
      <c r="C17" s="587">
        <f t="shared" si="0"/>
        <v>0</v>
      </c>
      <c r="D17" s="262"/>
      <c r="E17" s="262"/>
      <c r="F17" s="590"/>
      <c r="G17" s="590"/>
      <c r="H17" s="590"/>
      <c r="I17" s="545"/>
      <c r="J17" s="545"/>
      <c r="K17" s="590"/>
    </row>
    <row r="18" spans="1:11" ht="18" customHeight="1" x14ac:dyDescent="0.25">
      <c r="A18" s="84">
        <v>10</v>
      </c>
      <c r="B18" s="264" t="s">
        <v>348</v>
      </c>
      <c r="C18" s="587">
        <f t="shared" si="0"/>
        <v>0</v>
      </c>
      <c r="D18" s="262"/>
      <c r="E18" s="448"/>
      <c r="F18" s="590"/>
      <c r="G18" s="590"/>
      <c r="H18" s="545"/>
      <c r="I18" s="590"/>
      <c r="J18" s="545"/>
      <c r="K18" s="590"/>
    </row>
    <row r="19" spans="1:11" ht="18" customHeight="1" x14ac:dyDescent="0.25">
      <c r="A19" s="84">
        <v>11</v>
      </c>
      <c r="B19" s="264" t="s">
        <v>349</v>
      </c>
      <c r="C19" s="587">
        <f t="shared" si="0"/>
        <v>0</v>
      </c>
      <c r="D19" s="262"/>
      <c r="E19" s="448"/>
      <c r="F19" s="590"/>
      <c r="G19" s="590"/>
      <c r="H19" s="590"/>
      <c r="I19" s="545"/>
      <c r="J19" s="545"/>
      <c r="K19" s="590"/>
    </row>
    <row r="20" spans="1:11" ht="18" customHeight="1" x14ac:dyDescent="0.25">
      <c r="A20" s="84">
        <v>12</v>
      </c>
      <c r="B20" s="264" t="s">
        <v>330</v>
      </c>
      <c r="C20" s="587">
        <f t="shared" si="0"/>
        <v>0</v>
      </c>
      <c r="D20" s="262"/>
      <c r="E20" s="590"/>
      <c r="F20" s="590"/>
      <c r="G20" s="590"/>
      <c r="H20" s="590"/>
      <c r="I20" s="590"/>
      <c r="J20" s="545"/>
      <c r="K20" s="590"/>
    </row>
    <row r="21" spans="1:11" ht="18" customHeight="1" x14ac:dyDescent="0.25">
      <c r="A21" s="84">
        <v>13</v>
      </c>
      <c r="B21" s="264" t="s">
        <v>350</v>
      </c>
      <c r="C21" s="587">
        <f t="shared" ref="C21:C35" si="1">SUM(D21:K21)</f>
        <v>0</v>
      </c>
      <c r="D21" s="262"/>
      <c r="E21" s="448"/>
      <c r="F21" s="590"/>
      <c r="G21" s="590"/>
      <c r="H21" s="545"/>
      <c r="I21" s="590"/>
      <c r="J21" s="545"/>
      <c r="K21" s="590"/>
    </row>
    <row r="22" spans="1:11" ht="18" customHeight="1" x14ac:dyDescent="0.25">
      <c r="A22" s="84">
        <v>14</v>
      </c>
      <c r="B22" s="264" t="s">
        <v>17</v>
      </c>
      <c r="C22" s="587">
        <f t="shared" si="1"/>
        <v>0</v>
      </c>
      <c r="D22" s="262"/>
      <c r="E22" s="448"/>
      <c r="F22" s="590"/>
      <c r="G22" s="590"/>
      <c r="H22" s="545"/>
      <c r="I22" s="590"/>
      <c r="J22" s="545"/>
      <c r="K22" s="590"/>
    </row>
    <row r="23" spans="1:11" ht="18" customHeight="1" x14ac:dyDescent="0.25">
      <c r="A23" s="84">
        <v>15</v>
      </c>
      <c r="B23" s="264" t="s">
        <v>286</v>
      </c>
      <c r="C23" s="587">
        <f t="shared" si="1"/>
        <v>0</v>
      </c>
      <c r="D23" s="262"/>
      <c r="E23" s="545"/>
      <c r="F23" s="545"/>
      <c r="G23" s="545"/>
      <c r="H23" s="545"/>
      <c r="I23" s="590"/>
      <c r="J23" s="545"/>
      <c r="K23" s="590"/>
    </row>
    <row r="24" spans="1:11" ht="18" customHeight="1" x14ac:dyDescent="0.25">
      <c r="A24" s="84">
        <v>16</v>
      </c>
      <c r="B24" s="264" t="s">
        <v>290</v>
      </c>
      <c r="C24" s="587">
        <f t="shared" si="1"/>
        <v>0</v>
      </c>
      <c r="D24" s="262"/>
      <c r="E24" s="545"/>
      <c r="F24" s="590"/>
      <c r="G24" s="545"/>
      <c r="H24" s="545"/>
      <c r="I24" s="590"/>
      <c r="J24" s="545"/>
      <c r="K24" s="590"/>
    </row>
    <row r="25" spans="1:11" ht="18" customHeight="1" x14ac:dyDescent="0.25">
      <c r="A25" s="84">
        <v>17</v>
      </c>
      <c r="B25" s="264" t="s">
        <v>351</v>
      </c>
      <c r="C25" s="587">
        <f t="shared" si="1"/>
        <v>0</v>
      </c>
      <c r="D25" s="262"/>
      <c r="E25" s="262"/>
      <c r="F25" s="590"/>
      <c r="G25" s="590"/>
      <c r="H25" s="545"/>
      <c r="I25" s="590"/>
      <c r="J25" s="545"/>
      <c r="K25" s="590"/>
    </row>
    <row r="26" spans="1:11" ht="18" customHeight="1" x14ac:dyDescent="0.25">
      <c r="A26" s="84">
        <v>18</v>
      </c>
      <c r="B26" s="264" t="s">
        <v>352</v>
      </c>
      <c r="C26" s="587">
        <f t="shared" si="1"/>
        <v>0</v>
      </c>
      <c r="D26" s="262"/>
      <c r="E26" s="262"/>
      <c r="F26" s="590"/>
      <c r="G26" s="590"/>
      <c r="H26" s="590"/>
      <c r="I26" s="590"/>
      <c r="J26" s="545"/>
      <c r="K26" s="590"/>
    </row>
    <row r="27" spans="1:11" ht="18" customHeight="1" x14ac:dyDescent="0.25">
      <c r="A27" s="84">
        <v>19</v>
      </c>
      <c r="B27" s="264" t="s">
        <v>715</v>
      </c>
      <c r="C27" s="587">
        <f t="shared" si="1"/>
        <v>0</v>
      </c>
      <c r="D27" s="262"/>
      <c r="E27" s="262"/>
      <c r="F27" s="590"/>
      <c r="G27" s="590"/>
      <c r="H27" s="590"/>
      <c r="I27" s="545"/>
      <c r="J27" s="545"/>
      <c r="K27" s="590"/>
    </row>
    <row r="28" spans="1:11" ht="18" customHeight="1" x14ac:dyDescent="0.25">
      <c r="A28" s="84">
        <v>20</v>
      </c>
      <c r="B28" s="264" t="s">
        <v>353</v>
      </c>
      <c r="C28" s="587">
        <f t="shared" si="1"/>
        <v>0</v>
      </c>
      <c r="D28" s="262"/>
      <c r="E28" s="262"/>
      <c r="F28" s="590"/>
      <c r="G28" s="590"/>
      <c r="H28" s="590"/>
      <c r="I28" s="590"/>
      <c r="J28" s="545"/>
      <c r="K28" s="590"/>
    </row>
    <row r="29" spans="1:11" ht="18" customHeight="1" x14ac:dyDescent="0.25">
      <c r="A29" s="84">
        <v>21</v>
      </c>
      <c r="B29" s="264" t="s">
        <v>288</v>
      </c>
      <c r="C29" s="587">
        <f t="shared" si="1"/>
        <v>0</v>
      </c>
      <c r="D29" s="262"/>
      <c r="E29" s="262"/>
      <c r="F29" s="590"/>
      <c r="G29" s="590"/>
      <c r="H29" s="590"/>
      <c r="I29" s="590"/>
      <c r="J29" s="545"/>
      <c r="K29" s="590"/>
    </row>
    <row r="30" spans="1:11" ht="18" customHeight="1" x14ac:dyDescent="0.25">
      <c r="A30" s="84">
        <v>22</v>
      </c>
      <c r="B30" s="264" t="s">
        <v>289</v>
      </c>
      <c r="C30" s="587">
        <f t="shared" si="1"/>
        <v>0</v>
      </c>
      <c r="D30" s="262"/>
      <c r="E30" s="262"/>
      <c r="F30" s="590"/>
      <c r="G30" s="590"/>
      <c r="H30" s="590"/>
      <c r="I30" s="590"/>
      <c r="J30" s="545"/>
      <c r="K30" s="590"/>
    </row>
    <row r="31" spans="1:11" ht="18" customHeight="1" x14ac:dyDescent="0.25">
      <c r="A31" s="84">
        <v>23</v>
      </c>
      <c r="B31" s="264" t="s">
        <v>354</v>
      </c>
      <c r="C31" s="587">
        <f t="shared" si="1"/>
        <v>0</v>
      </c>
      <c r="D31" s="262"/>
      <c r="E31" s="262"/>
      <c r="F31" s="590"/>
      <c r="G31" s="590"/>
      <c r="H31" s="590"/>
      <c r="I31" s="590"/>
      <c r="J31" s="545"/>
      <c r="K31" s="590"/>
    </row>
    <row r="32" spans="1:11" ht="18" customHeight="1" x14ac:dyDescent="0.25">
      <c r="A32" s="84">
        <v>24</v>
      </c>
      <c r="B32" s="264" t="s">
        <v>355</v>
      </c>
      <c r="C32" s="587">
        <f t="shared" si="1"/>
        <v>0</v>
      </c>
      <c r="D32" s="262"/>
      <c r="E32" s="262"/>
      <c r="F32" s="590"/>
      <c r="G32" s="590"/>
      <c r="H32" s="590"/>
      <c r="I32" s="590"/>
      <c r="J32" s="545"/>
      <c r="K32" s="590"/>
    </row>
    <row r="33" spans="1:11" ht="18" customHeight="1" x14ac:dyDescent="0.25">
      <c r="A33" s="84">
        <v>25</v>
      </c>
      <c r="B33" s="264" t="s">
        <v>287</v>
      </c>
      <c r="C33" s="587">
        <f t="shared" si="1"/>
        <v>0</v>
      </c>
      <c r="D33" s="262"/>
      <c r="E33" s="545"/>
      <c r="F33" s="590"/>
      <c r="G33" s="590"/>
      <c r="H33" s="590"/>
      <c r="I33" s="545"/>
      <c r="J33" s="545"/>
      <c r="K33" s="590"/>
    </row>
    <row r="34" spans="1:11" ht="18" customHeight="1" x14ac:dyDescent="0.25">
      <c r="A34" s="84">
        <v>26</v>
      </c>
      <c r="B34" s="264" t="s">
        <v>329</v>
      </c>
      <c r="C34" s="587">
        <f t="shared" si="1"/>
        <v>0</v>
      </c>
      <c r="D34" s="262"/>
      <c r="E34" s="545"/>
      <c r="F34" s="590"/>
      <c r="G34" s="590"/>
      <c r="H34" s="590"/>
      <c r="I34" s="545"/>
      <c r="J34" s="545"/>
      <c r="K34" s="590"/>
    </row>
    <row r="35" spans="1:11" ht="18" customHeight="1" x14ac:dyDescent="0.25">
      <c r="A35" s="84">
        <v>27</v>
      </c>
      <c r="B35" s="264" t="s">
        <v>331</v>
      </c>
      <c r="C35" s="587">
        <f t="shared" si="1"/>
        <v>0</v>
      </c>
      <c r="D35" s="262"/>
      <c r="E35" s="545"/>
      <c r="F35" s="590"/>
      <c r="G35" s="590"/>
      <c r="H35" s="590"/>
      <c r="I35" s="545"/>
      <c r="J35" s="545"/>
      <c r="K35" s="590"/>
    </row>
    <row r="36" spans="1:11" ht="18" customHeight="1" x14ac:dyDescent="0.25">
      <c r="A36" s="84">
        <v>28</v>
      </c>
      <c r="B36" s="264" t="s">
        <v>509</v>
      </c>
      <c r="C36" s="587">
        <f t="shared" ref="C36" si="2">SUM(D36:K36)</f>
        <v>0</v>
      </c>
      <c r="D36" s="262"/>
      <c r="E36" s="590"/>
      <c r="F36" s="590"/>
      <c r="G36" s="590"/>
      <c r="H36" s="590"/>
      <c r="I36" s="590"/>
      <c r="J36" s="590"/>
      <c r="K36" s="590"/>
    </row>
    <row r="37" spans="1:11" ht="18" customHeight="1" x14ac:dyDescent="0.25">
      <c r="A37" s="84">
        <v>29</v>
      </c>
      <c r="B37" s="264" t="s">
        <v>540</v>
      </c>
      <c r="C37" s="593">
        <f t="shared" ref="C37:C39" si="3">SUM(D37:K37)</f>
        <v>0</v>
      </c>
      <c r="D37" s="262"/>
      <c r="E37" s="601"/>
      <c r="F37" s="601"/>
      <c r="G37" s="591"/>
      <c r="H37" s="591"/>
      <c r="I37" s="591"/>
      <c r="J37" s="591"/>
      <c r="K37" s="591"/>
    </row>
    <row r="38" spans="1:11" ht="18" customHeight="1" x14ac:dyDescent="0.25">
      <c r="A38" s="84">
        <v>30</v>
      </c>
      <c r="B38" s="264" t="s">
        <v>657</v>
      </c>
      <c r="C38" s="593">
        <f t="shared" si="3"/>
        <v>0</v>
      </c>
      <c r="D38" s="262"/>
      <c r="E38" s="591"/>
      <c r="F38" s="591"/>
      <c r="G38" s="591"/>
      <c r="H38" s="591"/>
      <c r="I38" s="601"/>
      <c r="J38" s="591"/>
      <c r="K38" s="591"/>
    </row>
    <row r="39" spans="1:11" ht="18" customHeight="1" x14ac:dyDescent="0.25">
      <c r="A39" s="84">
        <v>31</v>
      </c>
      <c r="B39" s="264" t="s">
        <v>541</v>
      </c>
      <c r="C39" s="593">
        <f t="shared" si="3"/>
        <v>0</v>
      </c>
      <c r="D39" s="262"/>
      <c r="E39" s="601"/>
      <c r="F39" s="601"/>
      <c r="G39" s="601"/>
      <c r="H39" s="601"/>
      <c r="I39" s="601"/>
      <c r="J39" s="601"/>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45"/>
      <c r="J41" s="545"/>
      <c r="K41" s="590"/>
    </row>
    <row r="42" spans="1:11" ht="18" customHeight="1" x14ac:dyDescent="0.25">
      <c r="A42" s="84">
        <v>34</v>
      </c>
      <c r="B42" s="264" t="s">
        <v>357</v>
      </c>
      <c r="C42" s="587">
        <f>SUM(D42:K42)</f>
        <v>0</v>
      </c>
      <c r="D42" s="590"/>
      <c r="E42" s="590"/>
      <c r="F42" s="590"/>
      <c r="G42" s="590"/>
      <c r="H42" s="590"/>
      <c r="I42" s="545"/>
      <c r="J42" s="545"/>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 si="4">SUM(D44:K44)</f>
        <v>0</v>
      </c>
      <c r="D44" s="545"/>
      <c r="E44" s="545"/>
      <c r="F44" s="590"/>
      <c r="G44" s="590"/>
      <c r="H44" s="545"/>
      <c r="I44" s="262"/>
      <c r="J44" s="545"/>
      <c r="K44" s="590"/>
    </row>
    <row r="45" spans="1:11" ht="18" customHeight="1" x14ac:dyDescent="0.25">
      <c r="A45" s="84">
        <v>37</v>
      </c>
      <c r="B45" s="264" t="s">
        <v>87</v>
      </c>
      <c r="C45" s="587">
        <f t="shared" ref="C45:C52" si="5">SUM(D45:K45)</f>
        <v>0</v>
      </c>
      <c r="D45" s="542"/>
      <c r="E45" s="542"/>
      <c r="F45" s="590"/>
      <c r="G45" s="590"/>
      <c r="H45" s="542"/>
      <c r="I45" s="262"/>
      <c r="J45" s="542"/>
      <c r="K45" s="590"/>
    </row>
    <row r="46" spans="1:11" ht="18" customHeight="1" x14ac:dyDescent="0.25">
      <c r="A46" s="84">
        <v>38</v>
      </c>
      <c r="B46" s="264" t="s">
        <v>359</v>
      </c>
      <c r="C46" s="587">
        <f t="shared" si="5"/>
        <v>0</v>
      </c>
      <c r="D46" s="542"/>
      <c r="E46" s="542"/>
      <c r="F46" s="590"/>
      <c r="G46" s="590"/>
      <c r="H46" s="262"/>
      <c r="I46" s="542"/>
      <c r="J46" s="542"/>
      <c r="K46" s="590"/>
    </row>
    <row r="47" spans="1:11" ht="18" customHeight="1" x14ac:dyDescent="0.25">
      <c r="A47" s="84">
        <v>39</v>
      </c>
      <c r="B47" s="264" t="s">
        <v>406</v>
      </c>
      <c r="C47" s="587">
        <f t="shared" si="5"/>
        <v>0</v>
      </c>
      <c r="D47" s="542"/>
      <c r="E47" s="542"/>
      <c r="F47" s="590"/>
      <c r="G47" s="590"/>
      <c r="H47" s="262"/>
      <c r="I47" s="542"/>
      <c r="J47" s="542"/>
      <c r="K47" s="590"/>
    </row>
    <row r="48" spans="1:11" ht="18" customHeight="1" x14ac:dyDescent="0.25">
      <c r="A48" s="84">
        <v>40</v>
      </c>
      <c r="B48" s="264" t="s">
        <v>283</v>
      </c>
      <c r="C48" s="587">
        <f t="shared" si="5"/>
        <v>0</v>
      </c>
      <c r="D48" s="542"/>
      <c r="E48" s="542"/>
      <c r="F48" s="590"/>
      <c r="G48" s="590"/>
      <c r="H48" s="262"/>
      <c r="I48" s="542"/>
      <c r="J48" s="542"/>
      <c r="K48" s="590"/>
    </row>
    <row r="49" spans="1:11" ht="18" customHeight="1" x14ac:dyDescent="0.25">
      <c r="A49" s="84">
        <v>41</v>
      </c>
      <c r="B49" s="264" t="s">
        <v>125</v>
      </c>
      <c r="C49" s="587">
        <f t="shared" si="5"/>
        <v>0</v>
      </c>
      <c r="D49" s="542"/>
      <c r="E49" s="542"/>
      <c r="F49" s="590"/>
      <c r="G49" s="590"/>
      <c r="H49" s="262"/>
      <c r="I49" s="542"/>
      <c r="J49" s="542"/>
      <c r="K49" s="590"/>
    </row>
    <row r="50" spans="1:11" ht="18" customHeight="1" x14ac:dyDescent="0.25">
      <c r="A50" s="84">
        <v>42</v>
      </c>
      <c r="B50" s="264" t="s">
        <v>127</v>
      </c>
      <c r="C50" s="587">
        <f t="shared" si="5"/>
        <v>0</v>
      </c>
      <c r="D50" s="542"/>
      <c r="E50" s="542"/>
      <c r="F50" s="590"/>
      <c r="G50" s="590"/>
      <c r="H50" s="262"/>
      <c r="I50" s="542"/>
      <c r="J50" s="542"/>
      <c r="K50" s="590"/>
    </row>
    <row r="51" spans="1:11" ht="18" customHeight="1" x14ac:dyDescent="0.25">
      <c r="A51" s="84">
        <v>43</v>
      </c>
      <c r="B51" s="264" t="s">
        <v>602</v>
      </c>
      <c r="C51" s="587">
        <f t="shared" si="5"/>
        <v>0</v>
      </c>
      <c r="D51" s="542"/>
      <c r="E51" s="542"/>
      <c r="F51" s="590"/>
      <c r="G51" s="590"/>
      <c r="H51" s="262"/>
      <c r="I51" s="542"/>
      <c r="J51" s="542"/>
      <c r="K51" s="590"/>
    </row>
    <row r="52" spans="1:11" ht="18" customHeight="1" x14ac:dyDescent="0.25">
      <c r="A52" s="84">
        <v>44</v>
      </c>
      <c r="B52" s="264" t="s">
        <v>360</v>
      </c>
      <c r="C52" s="587">
        <f t="shared" si="5"/>
        <v>0</v>
      </c>
      <c r="D52" s="542"/>
      <c r="E52" s="542"/>
      <c r="F52" s="590"/>
      <c r="G52" s="590"/>
      <c r="H52" s="262"/>
      <c r="I52" s="542"/>
      <c r="J52" s="542"/>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 t="shared" ref="C59:J59" si="6">SUM(C10:C13)</f>
        <v>0</v>
      </c>
      <c r="D59" s="587">
        <f t="shared" si="6"/>
        <v>0</v>
      </c>
      <c r="E59" s="587">
        <f t="shared" si="6"/>
        <v>0</v>
      </c>
      <c r="F59" s="587">
        <f t="shared" si="6"/>
        <v>0</v>
      </c>
      <c r="G59" s="587">
        <f t="shared" si="6"/>
        <v>0</v>
      </c>
      <c r="H59" s="587">
        <f t="shared" si="6"/>
        <v>0</v>
      </c>
      <c r="I59" s="587">
        <f t="shared" si="6"/>
        <v>0</v>
      </c>
      <c r="J59" s="587">
        <f t="shared" si="6"/>
        <v>0</v>
      </c>
      <c r="K59" s="591"/>
    </row>
    <row r="60" spans="1:11" ht="18" customHeight="1" x14ac:dyDescent="0.25">
      <c r="A60" s="84">
        <v>52</v>
      </c>
      <c r="B60" s="267" t="s">
        <v>542</v>
      </c>
      <c r="C60" s="587">
        <f>SUM(D60:K60)</f>
        <v>0</v>
      </c>
      <c r="D60" s="572">
        <f t="shared" ref="D60:J60" si="7">SUM(D15:D39)</f>
        <v>0</v>
      </c>
      <c r="E60" s="572">
        <f t="shared" si="7"/>
        <v>0</v>
      </c>
      <c r="F60" s="572">
        <f t="shared" si="7"/>
        <v>0</v>
      </c>
      <c r="G60" s="572">
        <f t="shared" si="7"/>
        <v>0</v>
      </c>
      <c r="H60" s="572">
        <f t="shared" si="7"/>
        <v>0</v>
      </c>
      <c r="I60" s="572">
        <f t="shared" si="7"/>
        <v>0</v>
      </c>
      <c r="J60" s="572">
        <f t="shared" si="7"/>
        <v>0</v>
      </c>
      <c r="K60" s="591"/>
    </row>
    <row r="61" spans="1:11" ht="18" customHeight="1" x14ac:dyDescent="0.25">
      <c r="A61" s="84">
        <v>53</v>
      </c>
      <c r="B61" s="267" t="s">
        <v>543</v>
      </c>
      <c r="C61" s="587">
        <f>SUM(D61:K61)</f>
        <v>0</v>
      </c>
      <c r="D61" s="596">
        <f t="shared" ref="D61:J61" si="8">SUM(D41:D42)</f>
        <v>0</v>
      </c>
      <c r="E61" s="596">
        <f t="shared" si="8"/>
        <v>0</v>
      </c>
      <c r="F61" s="596">
        <f t="shared" si="8"/>
        <v>0</v>
      </c>
      <c r="G61" s="596">
        <f t="shared" si="8"/>
        <v>0</v>
      </c>
      <c r="H61" s="596">
        <f t="shared" si="8"/>
        <v>0</v>
      </c>
      <c r="I61" s="596">
        <f t="shared" si="8"/>
        <v>0</v>
      </c>
      <c r="J61" s="596">
        <f t="shared" si="8"/>
        <v>0</v>
      </c>
      <c r="K61" s="591"/>
    </row>
    <row r="62" spans="1:11" ht="18" customHeight="1" x14ac:dyDescent="0.25">
      <c r="A62" s="84">
        <v>54</v>
      </c>
      <c r="B62" s="267" t="s">
        <v>544</v>
      </c>
      <c r="C62" s="587">
        <f>SUM(D62:K62)</f>
        <v>0</v>
      </c>
      <c r="D62" s="596">
        <f t="shared" ref="D62:J62" si="9">SUM(D44:D52)</f>
        <v>0</v>
      </c>
      <c r="E62" s="596">
        <f t="shared" si="9"/>
        <v>0</v>
      </c>
      <c r="F62" s="596">
        <f t="shared" si="9"/>
        <v>0</v>
      </c>
      <c r="G62" s="596">
        <f t="shared" si="9"/>
        <v>0</v>
      </c>
      <c r="H62" s="596">
        <f t="shared" si="9"/>
        <v>0</v>
      </c>
      <c r="I62" s="596">
        <f t="shared" si="9"/>
        <v>0</v>
      </c>
      <c r="J62" s="596">
        <f t="shared" si="9"/>
        <v>0</v>
      </c>
      <c r="K62" s="591"/>
    </row>
    <row r="63" spans="1:11" ht="18" customHeight="1" x14ac:dyDescent="0.25">
      <c r="A63" s="84">
        <v>55</v>
      </c>
      <c r="B63" s="267" t="s">
        <v>545</v>
      </c>
      <c r="C63" s="587">
        <f>SUM(D63:K63)</f>
        <v>0</v>
      </c>
      <c r="D63" s="596">
        <f t="shared" ref="D63:K63" si="10">SUM(D54:D58)</f>
        <v>0</v>
      </c>
      <c r="E63" s="596">
        <f t="shared" si="10"/>
        <v>0</v>
      </c>
      <c r="F63" s="596">
        <f t="shared" si="10"/>
        <v>0</v>
      </c>
      <c r="G63" s="596">
        <f t="shared" si="10"/>
        <v>0</v>
      </c>
      <c r="H63" s="596">
        <f t="shared" si="10"/>
        <v>0</v>
      </c>
      <c r="I63" s="596">
        <f t="shared" si="10"/>
        <v>0</v>
      </c>
      <c r="J63" s="596">
        <f t="shared" si="10"/>
        <v>0</v>
      </c>
      <c r="K63" s="596">
        <f t="shared" si="10"/>
        <v>0</v>
      </c>
    </row>
    <row r="64" spans="1:11" ht="18" customHeight="1" thickBot="1" x14ac:dyDescent="0.35">
      <c r="A64" s="84">
        <v>56</v>
      </c>
      <c r="B64" s="384" t="s">
        <v>259</v>
      </c>
      <c r="C64" s="586">
        <f>SUM(C10:C53)</f>
        <v>0</v>
      </c>
      <c r="D64" s="598">
        <f>SUM(D10:D53)</f>
        <v>0</v>
      </c>
      <c r="E64" s="598">
        <f>SUM(E10:E53)</f>
        <v>0</v>
      </c>
      <c r="F64" s="598">
        <f t="shared" ref="F64" si="11">SUM(F10:F53)</f>
        <v>0</v>
      </c>
      <c r="G64" s="598">
        <f>SUM(G10:G53)</f>
        <v>0</v>
      </c>
      <c r="H64" s="598">
        <f>SUM(H10:H53)</f>
        <v>0</v>
      </c>
      <c r="I64" s="598">
        <f>SUM(I10:I53)</f>
        <v>0</v>
      </c>
      <c r="J64" s="598">
        <f>SUM(J10:J53)</f>
        <v>0</v>
      </c>
      <c r="K64" s="598">
        <f>SUM(K10:K53)</f>
        <v>0</v>
      </c>
    </row>
    <row r="65" ht="15.6" hidden="1" thickTop="1" x14ac:dyDescent="0.25"/>
    <row r="70" ht="24.75" hidden="1" customHeight="1" x14ac:dyDescent="0.25"/>
    <row r="72" ht="24.75" hidden="1" customHeight="1" x14ac:dyDescent="0.25"/>
  </sheetData>
  <sheetProtection algorithmName="SHA-512" hashValue="lhz/OBStkL6MwCTTWGBgjekC1LJPbl/Ut7Ox7dKXaWg/oidEBGe7wtLc9g9UcaWjve67/yOVqDMtmDEx8a2Vjg==" saltValue="+YJO25sGMVQ/zVK4/P2TKw=="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L72"/>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1" customWidth="1"/>
    <col min="4" max="4" width="13.453125" style="1" customWidth="1"/>
    <col min="5" max="11" width="12.36328125" style="1" customWidth="1"/>
    <col min="12" max="12" width="1.6328125" style="4" customWidth="1"/>
    <col min="13" max="16384" width="8.90625" style="4" hidden="1"/>
  </cols>
  <sheetData>
    <row r="1" spans="1:12" ht="15" customHeight="1" x14ac:dyDescent="0.3">
      <c r="A1" s="41" t="s">
        <v>640</v>
      </c>
      <c r="B1" s="5"/>
      <c r="C1" s="4"/>
      <c r="D1" s="4"/>
      <c r="E1" s="4"/>
      <c r="F1" s="4"/>
      <c r="G1" s="4"/>
      <c r="H1" s="4"/>
      <c r="I1" s="4"/>
      <c r="J1" s="4"/>
      <c r="K1" s="4"/>
    </row>
    <row r="2" spans="1:12" ht="13.2" customHeight="1" x14ac:dyDescent="0.3">
      <c r="A2" s="1" t="s">
        <v>612</v>
      </c>
      <c r="B2" s="5"/>
      <c r="C2" s="41"/>
      <c r="D2" s="41"/>
      <c r="E2" s="4"/>
      <c r="F2" s="4"/>
      <c r="G2" s="4"/>
      <c r="H2" s="48" t="s">
        <v>95</v>
      </c>
      <c r="I2" s="54"/>
      <c r="J2" s="54"/>
      <c r="K2" s="191"/>
    </row>
    <row r="3" spans="1:12" ht="13.2" customHeight="1" x14ac:dyDescent="0.3">
      <c r="A3" s="1" t="s">
        <v>716</v>
      </c>
      <c r="B3" s="5"/>
      <c r="C3" s="41"/>
      <c r="D3" s="41"/>
      <c r="E3" s="4"/>
      <c r="F3" s="4"/>
      <c r="G3" s="4"/>
      <c r="H3" s="241">
        <f>'Sch C-3-I (6)'!H3</f>
        <v>0</v>
      </c>
      <c r="I3" s="39"/>
      <c r="J3" s="39"/>
      <c r="K3" s="242"/>
    </row>
    <row r="4" spans="1:12" ht="13.2" customHeight="1" x14ac:dyDescent="0.25">
      <c r="A4" s="1"/>
      <c r="C4" s="4"/>
      <c r="D4" s="4"/>
      <c r="E4" s="4"/>
      <c r="F4" s="4"/>
      <c r="G4" s="4"/>
      <c r="H4" s="243" t="s">
        <v>96</v>
      </c>
      <c r="I4" s="43"/>
      <c r="J4" s="43"/>
      <c r="K4" s="244"/>
    </row>
    <row r="5" spans="1:12" ht="13.2" customHeight="1" x14ac:dyDescent="0.25">
      <c r="A5" s="1"/>
      <c r="C5" s="4"/>
      <c r="D5" s="4"/>
      <c r="E5" s="4"/>
      <c r="F5" s="4"/>
      <c r="G5" s="5"/>
      <c r="H5" s="245" t="s">
        <v>97</v>
      </c>
      <c r="I5" s="246">
        <f>+'Sch A'!$G$12</f>
        <v>0</v>
      </c>
      <c r="J5" s="215" t="s">
        <v>98</v>
      </c>
      <c r="K5" s="195">
        <f>+'Sch A'!$I$12</f>
        <v>0</v>
      </c>
      <c r="L5" s="5"/>
    </row>
    <row r="6" spans="1:12" s="2" customFormat="1" ht="13.2" customHeight="1" x14ac:dyDescent="0.2"/>
    <row r="7" spans="1:12" s="101" customFormat="1" ht="26.4" x14ac:dyDescent="0.25">
      <c r="A7" s="48" t="s">
        <v>370</v>
      </c>
      <c r="B7" s="191"/>
      <c r="C7" s="100"/>
      <c r="D7" s="255"/>
      <c r="E7" s="385" t="s">
        <v>328</v>
      </c>
      <c r="F7" s="793" t="s">
        <v>258</v>
      </c>
      <c r="G7" s="794"/>
      <c r="H7" s="263" t="s">
        <v>327</v>
      </c>
      <c r="I7" s="263" t="s">
        <v>338</v>
      </c>
      <c r="J7" s="793" t="s">
        <v>284</v>
      </c>
      <c r="K7" s="794"/>
    </row>
    <row r="8" spans="1:12" ht="39.6" x14ac:dyDescent="0.25">
      <c r="A8" s="79"/>
      <c r="B8" s="602"/>
      <c r="C8" s="260" t="s">
        <v>259</v>
      </c>
      <c r="D8" s="260" t="s">
        <v>326</v>
      </c>
      <c r="E8" s="260" t="s">
        <v>340</v>
      </c>
      <c r="F8" s="260" t="s">
        <v>332</v>
      </c>
      <c r="G8" s="260" t="s">
        <v>281</v>
      </c>
      <c r="H8" s="260" t="s">
        <v>339</v>
      </c>
      <c r="I8" s="261" t="s">
        <v>338</v>
      </c>
      <c r="J8" s="261" t="s">
        <v>342</v>
      </c>
      <c r="K8" s="261" t="s">
        <v>341</v>
      </c>
    </row>
    <row r="9" spans="1:12"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42"/>
      <c r="F10" s="542"/>
      <c r="G10" s="542"/>
      <c r="H10" s="588"/>
      <c r="I10" s="262"/>
      <c r="J10" s="599"/>
      <c r="K10" s="589"/>
    </row>
    <row r="11" spans="1:12" ht="18" customHeight="1" x14ac:dyDescent="0.25">
      <c r="A11" s="84">
        <v>3</v>
      </c>
      <c r="B11" s="77" t="s">
        <v>333</v>
      </c>
      <c r="C11" s="587">
        <f>SUM(D11:K11)</f>
        <v>0</v>
      </c>
      <c r="D11" s="262"/>
      <c r="E11" s="262"/>
      <c r="F11" s="545"/>
      <c r="G11" s="545"/>
      <c r="H11" s="590"/>
      <c r="I11" s="590"/>
      <c r="J11" s="600"/>
      <c r="K11" s="591"/>
    </row>
    <row r="12" spans="1:12" ht="18" customHeight="1" x14ac:dyDescent="0.25">
      <c r="A12" s="84">
        <v>4</v>
      </c>
      <c r="B12" s="74" t="s">
        <v>107</v>
      </c>
      <c r="C12" s="587">
        <f>SUM(D12:K12)</f>
        <v>0</v>
      </c>
      <c r="D12" s="262"/>
      <c r="E12" s="600"/>
      <c r="F12" s="600"/>
      <c r="G12" s="600"/>
      <c r="H12" s="590"/>
      <c r="I12" s="590"/>
      <c r="J12" s="600"/>
      <c r="K12" s="591"/>
    </row>
    <row r="13" spans="1:12" ht="18" customHeight="1" x14ac:dyDescent="0.25">
      <c r="A13" s="84">
        <v>5</v>
      </c>
      <c r="B13" s="264" t="s">
        <v>335</v>
      </c>
      <c r="C13" s="587">
        <f>SUM(D13:K13)</f>
        <v>0</v>
      </c>
      <c r="D13" s="262"/>
      <c r="E13" s="545"/>
      <c r="F13" s="545"/>
      <c r="G13" s="545"/>
      <c r="H13" s="590"/>
      <c r="I13" s="590"/>
      <c r="J13" s="545"/>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5"/>
      <c r="F15" s="590"/>
      <c r="G15" s="590"/>
      <c r="H15" s="545"/>
      <c r="I15" s="590"/>
      <c r="J15" s="545"/>
      <c r="K15" s="590"/>
    </row>
    <row r="16" spans="1:12" ht="18" customHeight="1" x14ac:dyDescent="0.25">
      <c r="A16" s="84">
        <v>8</v>
      </c>
      <c r="B16" s="74" t="s">
        <v>346</v>
      </c>
      <c r="C16" s="587">
        <f t="shared" si="0"/>
        <v>0</v>
      </c>
      <c r="D16" s="262"/>
      <c r="E16" s="545"/>
      <c r="F16" s="590"/>
      <c r="G16" s="590"/>
      <c r="H16" s="545"/>
      <c r="I16" s="590"/>
      <c r="J16" s="545"/>
      <c r="K16" s="590"/>
    </row>
    <row r="17" spans="1:11" ht="18" customHeight="1" x14ac:dyDescent="0.25">
      <c r="A17" s="84">
        <v>9</v>
      </c>
      <c r="B17" s="74" t="s">
        <v>347</v>
      </c>
      <c r="C17" s="587">
        <f t="shared" si="0"/>
        <v>0</v>
      </c>
      <c r="D17" s="262"/>
      <c r="E17" s="262"/>
      <c r="F17" s="590"/>
      <c r="G17" s="590"/>
      <c r="H17" s="590"/>
      <c r="I17" s="545"/>
      <c r="J17" s="545"/>
      <c r="K17" s="590"/>
    </row>
    <row r="18" spans="1:11" ht="18" customHeight="1" x14ac:dyDescent="0.25">
      <c r="A18" s="84">
        <v>10</v>
      </c>
      <c r="B18" s="264" t="s">
        <v>348</v>
      </c>
      <c r="C18" s="587">
        <f t="shared" si="0"/>
        <v>0</v>
      </c>
      <c r="D18" s="262"/>
      <c r="E18" s="448"/>
      <c r="F18" s="590"/>
      <c r="G18" s="590"/>
      <c r="H18" s="545"/>
      <c r="I18" s="590"/>
      <c r="J18" s="545"/>
      <c r="K18" s="590"/>
    </row>
    <row r="19" spans="1:11" ht="18" customHeight="1" x14ac:dyDescent="0.25">
      <c r="A19" s="84">
        <v>11</v>
      </c>
      <c r="B19" s="264" t="s">
        <v>349</v>
      </c>
      <c r="C19" s="587">
        <f t="shared" si="0"/>
        <v>0</v>
      </c>
      <c r="D19" s="262"/>
      <c r="E19" s="448"/>
      <c r="F19" s="590"/>
      <c r="G19" s="590"/>
      <c r="H19" s="590"/>
      <c r="I19" s="545"/>
      <c r="J19" s="545"/>
      <c r="K19" s="590"/>
    </row>
    <row r="20" spans="1:11" ht="18" customHeight="1" x14ac:dyDescent="0.25">
      <c r="A20" s="84">
        <v>12</v>
      </c>
      <c r="B20" s="264" t="s">
        <v>330</v>
      </c>
      <c r="C20" s="587">
        <f t="shared" si="0"/>
        <v>0</v>
      </c>
      <c r="D20" s="262"/>
      <c r="E20" s="590"/>
      <c r="F20" s="590"/>
      <c r="G20" s="590"/>
      <c r="H20" s="590"/>
      <c r="I20" s="590"/>
      <c r="J20" s="545"/>
      <c r="K20" s="590"/>
    </row>
    <row r="21" spans="1:11" ht="18" customHeight="1" x14ac:dyDescent="0.25">
      <c r="A21" s="84">
        <v>13</v>
      </c>
      <c r="B21" s="264" t="s">
        <v>350</v>
      </c>
      <c r="C21" s="587">
        <f t="shared" ref="C21:C35" si="1">SUM(D21:K21)</f>
        <v>0</v>
      </c>
      <c r="D21" s="262"/>
      <c r="E21" s="448"/>
      <c r="F21" s="590"/>
      <c r="G21" s="590"/>
      <c r="H21" s="545"/>
      <c r="I21" s="590"/>
      <c r="J21" s="545"/>
      <c r="K21" s="590"/>
    </row>
    <row r="22" spans="1:11" ht="18" customHeight="1" x14ac:dyDescent="0.25">
      <c r="A22" s="84">
        <v>14</v>
      </c>
      <c r="B22" s="264" t="s">
        <v>17</v>
      </c>
      <c r="C22" s="587">
        <f t="shared" si="1"/>
        <v>0</v>
      </c>
      <c r="D22" s="262"/>
      <c r="E22" s="448"/>
      <c r="F22" s="590"/>
      <c r="G22" s="590"/>
      <c r="H22" s="545"/>
      <c r="I22" s="590"/>
      <c r="J22" s="545"/>
      <c r="K22" s="590"/>
    </row>
    <row r="23" spans="1:11" ht="18" customHeight="1" x14ac:dyDescent="0.25">
      <c r="A23" s="84">
        <v>15</v>
      </c>
      <c r="B23" s="264" t="s">
        <v>286</v>
      </c>
      <c r="C23" s="587">
        <f t="shared" si="1"/>
        <v>0</v>
      </c>
      <c r="D23" s="262"/>
      <c r="E23" s="545"/>
      <c r="F23" s="545"/>
      <c r="G23" s="545"/>
      <c r="H23" s="545"/>
      <c r="I23" s="590"/>
      <c r="J23" s="545"/>
      <c r="K23" s="590"/>
    </row>
    <row r="24" spans="1:11" ht="18" customHeight="1" x14ac:dyDescent="0.25">
      <c r="A24" s="84">
        <v>16</v>
      </c>
      <c r="B24" s="264" t="s">
        <v>290</v>
      </c>
      <c r="C24" s="587">
        <f t="shared" si="1"/>
        <v>0</v>
      </c>
      <c r="D24" s="262"/>
      <c r="E24" s="545"/>
      <c r="F24" s="590"/>
      <c r="G24" s="545"/>
      <c r="H24" s="545"/>
      <c r="I24" s="590"/>
      <c r="J24" s="545"/>
      <c r="K24" s="590"/>
    </row>
    <row r="25" spans="1:11" ht="18" customHeight="1" x14ac:dyDescent="0.25">
      <c r="A25" s="84">
        <v>17</v>
      </c>
      <c r="B25" s="264" t="s">
        <v>351</v>
      </c>
      <c r="C25" s="587">
        <f t="shared" si="1"/>
        <v>0</v>
      </c>
      <c r="D25" s="262"/>
      <c r="E25" s="262"/>
      <c r="F25" s="590"/>
      <c r="G25" s="590"/>
      <c r="H25" s="545"/>
      <c r="I25" s="590"/>
      <c r="J25" s="545"/>
      <c r="K25" s="590"/>
    </row>
    <row r="26" spans="1:11" ht="18" customHeight="1" x14ac:dyDescent="0.25">
      <c r="A26" s="84">
        <v>18</v>
      </c>
      <c r="B26" s="264" t="s">
        <v>352</v>
      </c>
      <c r="C26" s="587">
        <f t="shared" si="1"/>
        <v>0</v>
      </c>
      <c r="D26" s="262"/>
      <c r="E26" s="262"/>
      <c r="F26" s="590"/>
      <c r="G26" s="590"/>
      <c r="H26" s="590"/>
      <c r="I26" s="590"/>
      <c r="J26" s="545"/>
      <c r="K26" s="590"/>
    </row>
    <row r="27" spans="1:11" ht="18" customHeight="1" x14ac:dyDescent="0.25">
      <c r="A27" s="84">
        <v>19</v>
      </c>
      <c r="B27" s="264" t="s">
        <v>715</v>
      </c>
      <c r="C27" s="587">
        <f t="shared" si="1"/>
        <v>0</v>
      </c>
      <c r="D27" s="262"/>
      <c r="E27" s="262"/>
      <c r="F27" s="590"/>
      <c r="G27" s="590"/>
      <c r="H27" s="590"/>
      <c r="I27" s="545"/>
      <c r="J27" s="545"/>
      <c r="K27" s="590"/>
    </row>
    <row r="28" spans="1:11" ht="18" customHeight="1" x14ac:dyDescent="0.25">
      <c r="A28" s="84">
        <v>20</v>
      </c>
      <c r="B28" s="264" t="s">
        <v>353</v>
      </c>
      <c r="C28" s="587">
        <f t="shared" si="1"/>
        <v>0</v>
      </c>
      <c r="D28" s="262"/>
      <c r="E28" s="262"/>
      <c r="F28" s="590"/>
      <c r="G28" s="590"/>
      <c r="H28" s="590"/>
      <c r="I28" s="590"/>
      <c r="J28" s="545"/>
      <c r="K28" s="590"/>
    </row>
    <row r="29" spans="1:11" ht="18" customHeight="1" x14ac:dyDescent="0.25">
      <c r="A29" s="84">
        <v>21</v>
      </c>
      <c r="B29" s="264" t="s">
        <v>288</v>
      </c>
      <c r="C29" s="587">
        <f t="shared" si="1"/>
        <v>0</v>
      </c>
      <c r="D29" s="262"/>
      <c r="E29" s="262"/>
      <c r="F29" s="590"/>
      <c r="G29" s="590"/>
      <c r="H29" s="590"/>
      <c r="I29" s="590"/>
      <c r="J29" s="545"/>
      <c r="K29" s="590"/>
    </row>
    <row r="30" spans="1:11" ht="18" customHeight="1" x14ac:dyDescent="0.25">
      <c r="A30" s="84">
        <v>22</v>
      </c>
      <c r="B30" s="264" t="s">
        <v>289</v>
      </c>
      <c r="C30" s="587">
        <f t="shared" si="1"/>
        <v>0</v>
      </c>
      <c r="D30" s="262"/>
      <c r="E30" s="262"/>
      <c r="F30" s="590"/>
      <c r="G30" s="590"/>
      <c r="H30" s="590"/>
      <c r="I30" s="590"/>
      <c r="J30" s="545"/>
      <c r="K30" s="590"/>
    </row>
    <row r="31" spans="1:11" ht="18" customHeight="1" x14ac:dyDescent="0.25">
      <c r="A31" s="84">
        <v>23</v>
      </c>
      <c r="B31" s="264" t="s">
        <v>354</v>
      </c>
      <c r="C31" s="587">
        <f t="shared" si="1"/>
        <v>0</v>
      </c>
      <c r="D31" s="262"/>
      <c r="E31" s="262"/>
      <c r="F31" s="590"/>
      <c r="G31" s="590"/>
      <c r="H31" s="590"/>
      <c r="I31" s="590"/>
      <c r="J31" s="545"/>
      <c r="K31" s="590"/>
    </row>
    <row r="32" spans="1:11" ht="18" customHeight="1" x14ac:dyDescent="0.25">
      <c r="A32" s="84">
        <v>24</v>
      </c>
      <c r="B32" s="264" t="s">
        <v>355</v>
      </c>
      <c r="C32" s="587">
        <f t="shared" si="1"/>
        <v>0</v>
      </c>
      <c r="D32" s="262"/>
      <c r="E32" s="262"/>
      <c r="F32" s="590"/>
      <c r="G32" s="590"/>
      <c r="H32" s="590"/>
      <c r="I32" s="590"/>
      <c r="J32" s="545"/>
      <c r="K32" s="590"/>
    </row>
    <row r="33" spans="1:11" ht="18" customHeight="1" x14ac:dyDescent="0.25">
      <c r="A33" s="84">
        <v>25</v>
      </c>
      <c r="B33" s="264" t="s">
        <v>287</v>
      </c>
      <c r="C33" s="587">
        <f t="shared" si="1"/>
        <v>0</v>
      </c>
      <c r="D33" s="262"/>
      <c r="E33" s="545"/>
      <c r="F33" s="590"/>
      <c r="G33" s="590"/>
      <c r="H33" s="590"/>
      <c r="I33" s="545"/>
      <c r="J33" s="545"/>
      <c r="K33" s="590"/>
    </row>
    <row r="34" spans="1:11" ht="18" customHeight="1" x14ac:dyDescent="0.25">
      <c r="A34" s="84">
        <v>26</v>
      </c>
      <c r="B34" s="264" t="s">
        <v>329</v>
      </c>
      <c r="C34" s="587">
        <f t="shared" si="1"/>
        <v>0</v>
      </c>
      <c r="D34" s="262"/>
      <c r="E34" s="545"/>
      <c r="F34" s="590"/>
      <c r="G34" s="590"/>
      <c r="H34" s="590"/>
      <c r="I34" s="545"/>
      <c r="J34" s="545"/>
      <c r="K34" s="590"/>
    </row>
    <row r="35" spans="1:11" ht="18" customHeight="1" x14ac:dyDescent="0.25">
      <c r="A35" s="84">
        <v>27</v>
      </c>
      <c r="B35" s="264" t="s">
        <v>331</v>
      </c>
      <c r="C35" s="587">
        <f t="shared" si="1"/>
        <v>0</v>
      </c>
      <c r="D35" s="262"/>
      <c r="E35" s="545"/>
      <c r="F35" s="590"/>
      <c r="G35" s="590"/>
      <c r="H35" s="590"/>
      <c r="I35" s="545"/>
      <c r="J35" s="545"/>
      <c r="K35" s="590"/>
    </row>
    <row r="36" spans="1:11" ht="18" customHeight="1" x14ac:dyDescent="0.25">
      <c r="A36" s="84">
        <v>28</v>
      </c>
      <c r="B36" s="264" t="s">
        <v>509</v>
      </c>
      <c r="C36" s="587">
        <f t="shared" ref="C36" si="2">SUM(D36:K36)</f>
        <v>0</v>
      </c>
      <c r="D36" s="262"/>
      <c r="E36" s="590"/>
      <c r="F36" s="590"/>
      <c r="G36" s="590"/>
      <c r="H36" s="590"/>
      <c r="I36" s="590"/>
      <c r="J36" s="590"/>
      <c r="K36" s="590"/>
    </row>
    <row r="37" spans="1:11" ht="18" customHeight="1" x14ac:dyDescent="0.25">
      <c r="A37" s="84">
        <v>29</v>
      </c>
      <c r="B37" s="264" t="s">
        <v>540</v>
      </c>
      <c r="C37" s="593">
        <f t="shared" ref="C37:C39" si="3">SUM(D37:K37)</f>
        <v>0</v>
      </c>
      <c r="D37" s="262"/>
      <c r="E37" s="601"/>
      <c r="F37" s="601"/>
      <c r="G37" s="591"/>
      <c r="H37" s="591"/>
      <c r="I37" s="591"/>
      <c r="J37" s="591"/>
      <c r="K37" s="591"/>
    </row>
    <row r="38" spans="1:11" ht="18" customHeight="1" x14ac:dyDescent="0.25">
      <c r="A38" s="84">
        <v>30</v>
      </c>
      <c r="B38" s="264" t="s">
        <v>657</v>
      </c>
      <c r="C38" s="593">
        <f t="shared" si="3"/>
        <v>0</v>
      </c>
      <c r="D38" s="262"/>
      <c r="E38" s="591"/>
      <c r="F38" s="591"/>
      <c r="G38" s="591"/>
      <c r="H38" s="591"/>
      <c r="I38" s="601"/>
      <c r="J38" s="591"/>
      <c r="K38" s="591"/>
    </row>
    <row r="39" spans="1:11" ht="18" customHeight="1" x14ac:dyDescent="0.25">
      <c r="A39" s="84">
        <v>31</v>
      </c>
      <c r="B39" s="264" t="s">
        <v>541</v>
      </c>
      <c r="C39" s="593">
        <f t="shared" si="3"/>
        <v>0</v>
      </c>
      <c r="D39" s="262"/>
      <c r="E39" s="601"/>
      <c r="F39" s="601"/>
      <c r="G39" s="601"/>
      <c r="H39" s="601"/>
      <c r="I39" s="601"/>
      <c r="J39" s="601"/>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45"/>
      <c r="J41" s="545"/>
      <c r="K41" s="590"/>
    </row>
    <row r="42" spans="1:11" ht="18" customHeight="1" x14ac:dyDescent="0.25">
      <c r="A42" s="84">
        <v>34</v>
      </c>
      <c r="B42" s="264" t="s">
        <v>357</v>
      </c>
      <c r="C42" s="587">
        <f>SUM(D42:K42)</f>
        <v>0</v>
      </c>
      <c r="D42" s="590"/>
      <c r="E42" s="590"/>
      <c r="F42" s="590"/>
      <c r="G42" s="590"/>
      <c r="H42" s="590"/>
      <c r="I42" s="545"/>
      <c r="J42" s="545"/>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 si="4">SUM(D44:K44)</f>
        <v>0</v>
      </c>
      <c r="D44" s="545"/>
      <c r="E44" s="545"/>
      <c r="F44" s="590"/>
      <c r="G44" s="590"/>
      <c r="H44" s="545"/>
      <c r="I44" s="262"/>
      <c r="J44" s="545"/>
      <c r="K44" s="590"/>
    </row>
    <row r="45" spans="1:11" ht="18" customHeight="1" x14ac:dyDescent="0.25">
      <c r="A45" s="84">
        <v>37</v>
      </c>
      <c r="B45" s="264" t="s">
        <v>87</v>
      </c>
      <c r="C45" s="587">
        <f t="shared" ref="C45:C52" si="5">SUM(D45:K45)</f>
        <v>0</v>
      </c>
      <c r="D45" s="542"/>
      <c r="E45" s="542"/>
      <c r="F45" s="590"/>
      <c r="G45" s="590"/>
      <c r="H45" s="542"/>
      <c r="I45" s="262"/>
      <c r="J45" s="542"/>
      <c r="K45" s="590"/>
    </row>
    <row r="46" spans="1:11" ht="18" customHeight="1" x14ac:dyDescent="0.25">
      <c r="A46" s="84">
        <v>38</v>
      </c>
      <c r="B46" s="264" t="s">
        <v>359</v>
      </c>
      <c r="C46" s="587">
        <f t="shared" si="5"/>
        <v>0</v>
      </c>
      <c r="D46" s="542"/>
      <c r="E46" s="542"/>
      <c r="F46" s="590"/>
      <c r="G46" s="590"/>
      <c r="H46" s="262"/>
      <c r="I46" s="542"/>
      <c r="J46" s="542"/>
      <c r="K46" s="590"/>
    </row>
    <row r="47" spans="1:11" ht="18" customHeight="1" x14ac:dyDescent="0.25">
      <c r="A47" s="84">
        <v>39</v>
      </c>
      <c r="B47" s="264" t="s">
        <v>406</v>
      </c>
      <c r="C47" s="587">
        <f t="shared" si="5"/>
        <v>0</v>
      </c>
      <c r="D47" s="542"/>
      <c r="E47" s="542"/>
      <c r="F47" s="590"/>
      <c r="G47" s="590"/>
      <c r="H47" s="262"/>
      <c r="I47" s="542"/>
      <c r="J47" s="542"/>
      <c r="K47" s="590"/>
    </row>
    <row r="48" spans="1:11" ht="18" customHeight="1" x14ac:dyDescent="0.25">
      <c r="A48" s="84">
        <v>40</v>
      </c>
      <c r="B48" s="264" t="s">
        <v>283</v>
      </c>
      <c r="C48" s="587">
        <f t="shared" si="5"/>
        <v>0</v>
      </c>
      <c r="D48" s="542"/>
      <c r="E48" s="542"/>
      <c r="F48" s="590"/>
      <c r="G48" s="590"/>
      <c r="H48" s="262"/>
      <c r="I48" s="542"/>
      <c r="J48" s="542"/>
      <c r="K48" s="590"/>
    </row>
    <row r="49" spans="1:11" ht="18" customHeight="1" x14ac:dyDescent="0.25">
      <c r="A49" s="84">
        <v>41</v>
      </c>
      <c r="B49" s="264" t="s">
        <v>125</v>
      </c>
      <c r="C49" s="587">
        <f t="shared" si="5"/>
        <v>0</v>
      </c>
      <c r="D49" s="542"/>
      <c r="E49" s="542"/>
      <c r="F49" s="590"/>
      <c r="G49" s="590"/>
      <c r="H49" s="262"/>
      <c r="I49" s="542"/>
      <c r="J49" s="542"/>
      <c r="K49" s="590"/>
    </row>
    <row r="50" spans="1:11" ht="18" customHeight="1" x14ac:dyDescent="0.25">
      <c r="A50" s="84">
        <v>42</v>
      </c>
      <c r="B50" s="264" t="s">
        <v>127</v>
      </c>
      <c r="C50" s="587">
        <f t="shared" si="5"/>
        <v>0</v>
      </c>
      <c r="D50" s="542"/>
      <c r="E50" s="542"/>
      <c r="F50" s="590"/>
      <c r="G50" s="590"/>
      <c r="H50" s="262"/>
      <c r="I50" s="542"/>
      <c r="J50" s="542"/>
      <c r="K50" s="590"/>
    </row>
    <row r="51" spans="1:11" ht="18" customHeight="1" x14ac:dyDescent="0.25">
      <c r="A51" s="84">
        <v>43</v>
      </c>
      <c r="B51" s="264" t="s">
        <v>602</v>
      </c>
      <c r="C51" s="587">
        <f t="shared" si="5"/>
        <v>0</v>
      </c>
      <c r="D51" s="542"/>
      <c r="E51" s="542"/>
      <c r="F51" s="590"/>
      <c r="G51" s="590"/>
      <c r="H51" s="262"/>
      <c r="I51" s="542"/>
      <c r="J51" s="542"/>
      <c r="K51" s="590"/>
    </row>
    <row r="52" spans="1:11" ht="18" customHeight="1" x14ac:dyDescent="0.25">
      <c r="A52" s="84">
        <v>44</v>
      </c>
      <c r="B52" s="264" t="s">
        <v>360</v>
      </c>
      <c r="C52" s="587">
        <f t="shared" si="5"/>
        <v>0</v>
      </c>
      <c r="D52" s="542"/>
      <c r="E52" s="542"/>
      <c r="F52" s="590"/>
      <c r="G52" s="590"/>
      <c r="H52" s="262"/>
      <c r="I52" s="542"/>
      <c r="J52" s="542"/>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 t="shared" ref="C59:J59" si="6">SUM(C10:C13)</f>
        <v>0</v>
      </c>
      <c r="D59" s="587">
        <f t="shared" si="6"/>
        <v>0</v>
      </c>
      <c r="E59" s="587">
        <f t="shared" si="6"/>
        <v>0</v>
      </c>
      <c r="F59" s="587">
        <f t="shared" si="6"/>
        <v>0</v>
      </c>
      <c r="G59" s="587">
        <f t="shared" si="6"/>
        <v>0</v>
      </c>
      <c r="H59" s="587">
        <f t="shared" si="6"/>
        <v>0</v>
      </c>
      <c r="I59" s="587">
        <f t="shared" si="6"/>
        <v>0</v>
      </c>
      <c r="J59" s="587">
        <f t="shared" si="6"/>
        <v>0</v>
      </c>
      <c r="K59" s="591"/>
    </row>
    <row r="60" spans="1:11" ht="18" customHeight="1" x14ac:dyDescent="0.25">
      <c r="A60" s="84">
        <v>52</v>
      </c>
      <c r="B60" s="267" t="s">
        <v>542</v>
      </c>
      <c r="C60" s="587">
        <f>SUM(D60:K60)</f>
        <v>0</v>
      </c>
      <c r="D60" s="572">
        <f t="shared" ref="D60:J60" si="7">SUM(D15:D39)</f>
        <v>0</v>
      </c>
      <c r="E60" s="572">
        <f t="shared" si="7"/>
        <v>0</v>
      </c>
      <c r="F60" s="572">
        <f t="shared" si="7"/>
        <v>0</v>
      </c>
      <c r="G60" s="572">
        <f t="shared" si="7"/>
        <v>0</v>
      </c>
      <c r="H60" s="572">
        <f t="shared" si="7"/>
        <v>0</v>
      </c>
      <c r="I60" s="572">
        <f t="shared" si="7"/>
        <v>0</v>
      </c>
      <c r="J60" s="572">
        <f t="shared" si="7"/>
        <v>0</v>
      </c>
      <c r="K60" s="591"/>
    </row>
    <row r="61" spans="1:11" ht="18" customHeight="1" x14ac:dyDescent="0.25">
      <c r="A61" s="84">
        <v>53</v>
      </c>
      <c r="B61" s="267" t="s">
        <v>543</v>
      </c>
      <c r="C61" s="587">
        <f>SUM(D61:K61)</f>
        <v>0</v>
      </c>
      <c r="D61" s="596">
        <f t="shared" ref="D61:J61" si="8">SUM(D41:D42)</f>
        <v>0</v>
      </c>
      <c r="E61" s="596">
        <f t="shared" si="8"/>
        <v>0</v>
      </c>
      <c r="F61" s="596">
        <f t="shared" si="8"/>
        <v>0</v>
      </c>
      <c r="G61" s="596">
        <f t="shared" si="8"/>
        <v>0</v>
      </c>
      <c r="H61" s="596">
        <f t="shared" si="8"/>
        <v>0</v>
      </c>
      <c r="I61" s="596">
        <f t="shared" si="8"/>
        <v>0</v>
      </c>
      <c r="J61" s="596">
        <f t="shared" si="8"/>
        <v>0</v>
      </c>
      <c r="K61" s="591"/>
    </row>
    <row r="62" spans="1:11" ht="18" customHeight="1" x14ac:dyDescent="0.25">
      <c r="A62" s="84">
        <v>54</v>
      </c>
      <c r="B62" s="267" t="s">
        <v>544</v>
      </c>
      <c r="C62" s="587">
        <f>SUM(D62:K62)</f>
        <v>0</v>
      </c>
      <c r="D62" s="596">
        <f t="shared" ref="D62:J62" si="9">SUM(D44:D52)</f>
        <v>0</v>
      </c>
      <c r="E62" s="596">
        <f t="shared" si="9"/>
        <v>0</v>
      </c>
      <c r="F62" s="596">
        <f t="shared" si="9"/>
        <v>0</v>
      </c>
      <c r="G62" s="596">
        <f t="shared" si="9"/>
        <v>0</v>
      </c>
      <c r="H62" s="596">
        <f t="shared" si="9"/>
        <v>0</v>
      </c>
      <c r="I62" s="596">
        <f t="shared" si="9"/>
        <v>0</v>
      </c>
      <c r="J62" s="596">
        <f t="shared" si="9"/>
        <v>0</v>
      </c>
      <c r="K62" s="591"/>
    </row>
    <row r="63" spans="1:11" ht="18" customHeight="1" x14ac:dyDescent="0.25">
      <c r="A63" s="84">
        <v>55</v>
      </c>
      <c r="B63" s="267" t="s">
        <v>545</v>
      </c>
      <c r="C63" s="587">
        <f>SUM(D63:K63)</f>
        <v>0</v>
      </c>
      <c r="D63" s="596">
        <f t="shared" ref="D63:K63" si="10">SUM(D54:D58)</f>
        <v>0</v>
      </c>
      <c r="E63" s="596">
        <f t="shared" si="10"/>
        <v>0</v>
      </c>
      <c r="F63" s="596">
        <f t="shared" si="10"/>
        <v>0</v>
      </c>
      <c r="G63" s="596">
        <f t="shared" si="10"/>
        <v>0</v>
      </c>
      <c r="H63" s="596">
        <f t="shared" si="10"/>
        <v>0</v>
      </c>
      <c r="I63" s="596">
        <f t="shared" si="10"/>
        <v>0</v>
      </c>
      <c r="J63" s="596">
        <f t="shared" si="10"/>
        <v>0</v>
      </c>
      <c r="K63" s="596">
        <f t="shared" si="10"/>
        <v>0</v>
      </c>
    </row>
    <row r="64" spans="1:11" ht="18" customHeight="1" thickBot="1" x14ac:dyDescent="0.35">
      <c r="A64" s="84">
        <v>56</v>
      </c>
      <c r="B64" s="384" t="s">
        <v>259</v>
      </c>
      <c r="C64" s="586">
        <f>SUM(C10:C53)</f>
        <v>0</v>
      </c>
      <c r="D64" s="598">
        <f>SUM(D10:D53)</f>
        <v>0</v>
      </c>
      <c r="E64" s="598">
        <f>SUM(E10:E53)</f>
        <v>0</v>
      </c>
      <c r="F64" s="598">
        <f t="shared" ref="F64" si="11">SUM(F10:F53)</f>
        <v>0</v>
      </c>
      <c r="G64" s="598">
        <f>SUM(G10:G53)</f>
        <v>0</v>
      </c>
      <c r="H64" s="598">
        <f>SUM(H10:H53)</f>
        <v>0</v>
      </c>
      <c r="I64" s="598">
        <f>SUM(I10:I53)</f>
        <v>0</v>
      </c>
      <c r="J64" s="598">
        <f>SUM(J10:J53)</f>
        <v>0</v>
      </c>
      <c r="K64" s="598">
        <f>SUM(K10:K53)</f>
        <v>0</v>
      </c>
    </row>
    <row r="65" ht="15.6" hidden="1" thickTop="1" x14ac:dyDescent="0.25"/>
    <row r="70" ht="24.75" hidden="1" customHeight="1" x14ac:dyDescent="0.25"/>
    <row r="72" ht="24.75" hidden="1" customHeight="1" x14ac:dyDescent="0.25"/>
  </sheetData>
  <sheetProtection algorithmName="SHA-512" hashValue="pOA2uAK04nQDHunh0bnCkTuxsq0yerzf7IhOXpLqGgbIKbA9ejtLjuDA1uOt9+gRMPWHa/iJonuMYzqDzog2Xg==" saltValue="hOrMAqjUqRUTOTjg+tHWCA=="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7"/>
  <sheetViews>
    <sheetView showGridLines="0" zoomScaleNormal="100" workbookViewId="0">
      <selection activeCell="C3" sqref="C3"/>
    </sheetView>
  </sheetViews>
  <sheetFormatPr defaultColWidth="0" defaultRowHeight="15" x14ac:dyDescent="0.25"/>
  <cols>
    <col min="1" max="1" width="10.90625" style="4" customWidth="1"/>
    <col min="2" max="2" width="38.6328125" style="4" customWidth="1"/>
    <col min="3" max="6" width="8.54296875" style="4" customWidth="1"/>
    <col min="7" max="7" width="0.90625" style="4" customWidth="1"/>
    <col min="8" max="10" width="0" style="4" hidden="1" customWidth="1"/>
    <col min="11" max="16384" width="8.90625" style="4" hidden="1"/>
  </cols>
  <sheetData>
    <row r="1" spans="1:8" ht="15" customHeight="1" x14ac:dyDescent="0.3">
      <c r="A1" s="41" t="s">
        <v>617</v>
      </c>
      <c r="B1" s="5"/>
      <c r="C1" s="5"/>
    </row>
    <row r="2" spans="1:8" s="1" customFormat="1" ht="13.2" customHeight="1" x14ac:dyDescent="0.25">
      <c r="A2" s="1" t="s">
        <v>612</v>
      </c>
      <c r="C2" s="45" t="s">
        <v>554</v>
      </c>
      <c r="D2" s="220"/>
      <c r="E2" s="220"/>
      <c r="F2" s="221"/>
    </row>
    <row r="3" spans="1:8" s="1" customFormat="1" ht="13.2" customHeight="1" x14ac:dyDescent="0.25">
      <c r="A3" s="1" t="s">
        <v>716</v>
      </c>
      <c r="C3" s="112">
        <f>+'Sch A'!A6</f>
        <v>0</v>
      </c>
      <c r="D3" s="39"/>
      <c r="E3" s="39"/>
      <c r="F3" s="167"/>
    </row>
    <row r="4" spans="1:8" s="2" customFormat="1" ht="13.2" customHeight="1" x14ac:dyDescent="0.25">
      <c r="C4" s="46" t="s">
        <v>96</v>
      </c>
      <c r="D4" s="52"/>
      <c r="E4" s="52"/>
      <c r="F4" s="53"/>
    </row>
    <row r="5" spans="1:8" s="2" customFormat="1" ht="13.2" customHeight="1" x14ac:dyDescent="0.2">
      <c r="C5" s="223" t="s">
        <v>97</v>
      </c>
      <c r="D5" s="224">
        <f>+'Sch A'!G12</f>
        <v>0</v>
      </c>
      <c r="E5" s="223" t="s">
        <v>98</v>
      </c>
      <c r="F5" s="224">
        <f>+'Sch A'!I12</f>
        <v>0</v>
      </c>
      <c r="G5" s="370"/>
    </row>
    <row r="6" spans="1:8" ht="13.2" customHeight="1" x14ac:dyDescent="0.3">
      <c r="D6" s="26"/>
      <c r="E6" s="166"/>
      <c r="F6" s="222"/>
      <c r="G6" s="166"/>
    </row>
    <row r="7" spans="1:8" ht="15" customHeight="1" x14ac:dyDescent="0.25">
      <c r="A7" s="226"/>
      <c r="B7" s="8"/>
      <c r="C7" s="8"/>
      <c r="D7" s="8"/>
      <c r="E7" s="719" t="s">
        <v>41</v>
      </c>
      <c r="F7" s="720"/>
      <c r="G7" s="26"/>
      <c r="H7" s="26"/>
    </row>
    <row r="8" spans="1:8" s="1" customFormat="1" ht="30" customHeight="1" x14ac:dyDescent="0.25">
      <c r="A8" s="227" t="s">
        <v>308</v>
      </c>
      <c r="B8" s="225" t="s">
        <v>99</v>
      </c>
      <c r="C8" s="371"/>
      <c r="D8" s="219"/>
      <c r="E8" s="82" t="s">
        <v>193</v>
      </c>
      <c r="F8" s="82" t="s">
        <v>194</v>
      </c>
    </row>
    <row r="9" spans="1:8" ht="18" customHeight="1" x14ac:dyDescent="0.3">
      <c r="A9" s="228" t="s">
        <v>100</v>
      </c>
      <c r="B9" s="10" t="s">
        <v>555</v>
      </c>
      <c r="C9" s="372"/>
      <c r="D9" s="6"/>
      <c r="E9" s="394"/>
      <c r="F9" s="364"/>
    </row>
    <row r="10" spans="1:8" ht="18" customHeight="1" x14ac:dyDescent="0.3">
      <c r="A10" s="329" t="s">
        <v>101</v>
      </c>
      <c r="B10" s="330" t="s">
        <v>325</v>
      </c>
      <c r="C10" s="373"/>
      <c r="D10" s="330"/>
      <c r="E10" s="394"/>
      <c r="F10" s="364"/>
      <c r="G10" s="332"/>
    </row>
    <row r="11" spans="1:8" ht="18" customHeight="1" x14ac:dyDescent="0.3">
      <c r="A11" s="228" t="s">
        <v>547</v>
      </c>
      <c r="B11" s="10" t="s">
        <v>613</v>
      </c>
      <c r="C11" s="372"/>
      <c r="D11" s="10"/>
      <c r="E11" s="394"/>
      <c r="F11" s="364"/>
    </row>
    <row r="12" spans="1:8" ht="18" customHeight="1" x14ac:dyDescent="0.3">
      <c r="A12" s="228" t="s">
        <v>546</v>
      </c>
      <c r="B12" s="10" t="s">
        <v>548</v>
      </c>
      <c r="C12" s="372"/>
      <c r="D12" s="10"/>
      <c r="E12" s="394"/>
      <c r="F12" s="364"/>
    </row>
    <row r="13" spans="1:8" ht="18" customHeight="1" x14ac:dyDescent="0.3">
      <c r="A13" s="228" t="s">
        <v>550</v>
      </c>
      <c r="B13" s="10" t="s">
        <v>549</v>
      </c>
      <c r="C13" s="372"/>
      <c r="D13" s="10"/>
      <c r="E13" s="394"/>
      <c r="F13" s="364"/>
    </row>
    <row r="14" spans="1:8" ht="18" customHeight="1" x14ac:dyDescent="0.3">
      <c r="A14" s="228" t="s">
        <v>551</v>
      </c>
      <c r="B14" s="10" t="s">
        <v>102</v>
      </c>
      <c r="C14" s="372"/>
      <c r="D14" s="10"/>
      <c r="E14" s="394"/>
      <c r="F14" s="364"/>
    </row>
    <row r="15" spans="1:8" ht="18" customHeight="1" x14ac:dyDescent="0.3">
      <c r="A15" s="228" t="s">
        <v>103</v>
      </c>
      <c r="B15" s="10" t="s">
        <v>104</v>
      </c>
      <c r="C15" s="372"/>
      <c r="D15" s="10"/>
      <c r="E15" s="394"/>
      <c r="F15" s="364"/>
    </row>
    <row r="16" spans="1:8" ht="18" customHeight="1" x14ac:dyDescent="0.3">
      <c r="A16" s="228" t="s">
        <v>105</v>
      </c>
      <c r="B16" s="10" t="s">
        <v>106</v>
      </c>
      <c r="C16" s="372"/>
      <c r="D16" s="10"/>
      <c r="E16" s="394"/>
      <c r="F16" s="364"/>
    </row>
    <row r="17" spans="1:7" ht="18" customHeight="1" x14ac:dyDescent="0.3">
      <c r="A17" s="228" t="s">
        <v>559</v>
      </c>
      <c r="B17" s="10" t="s">
        <v>552</v>
      </c>
      <c r="C17" s="372"/>
      <c r="D17" s="10"/>
      <c r="E17" s="394"/>
      <c r="F17" s="364"/>
    </row>
    <row r="18" spans="1:7" ht="18" customHeight="1" x14ac:dyDescent="0.3">
      <c r="A18" s="228" t="s">
        <v>560</v>
      </c>
      <c r="B18" s="10" t="s">
        <v>614</v>
      </c>
      <c r="C18" s="372"/>
      <c r="D18" s="10"/>
      <c r="E18" s="394"/>
      <c r="F18" s="364"/>
    </row>
    <row r="19" spans="1:7" ht="18" customHeight="1" x14ac:dyDescent="0.3">
      <c r="A19" s="228" t="s">
        <v>561</v>
      </c>
      <c r="B19" s="10" t="s">
        <v>615</v>
      </c>
      <c r="C19" s="372"/>
      <c r="D19" s="10"/>
      <c r="E19" s="394"/>
      <c r="F19" s="364"/>
    </row>
    <row r="20" spans="1:7" ht="18" customHeight="1" x14ac:dyDescent="0.3">
      <c r="A20" s="228" t="s">
        <v>562</v>
      </c>
      <c r="B20" s="10" t="s">
        <v>616</v>
      </c>
      <c r="C20" s="372"/>
      <c r="D20" s="10"/>
      <c r="E20" s="394"/>
      <c r="F20" s="364"/>
    </row>
    <row r="21" spans="1:7" ht="18" customHeight="1" x14ac:dyDescent="0.3">
      <c r="A21" s="228" t="s">
        <v>563</v>
      </c>
      <c r="B21" s="10" t="s">
        <v>553</v>
      </c>
      <c r="C21" s="372"/>
      <c r="D21" s="10"/>
      <c r="E21" s="394"/>
      <c r="F21" s="364"/>
    </row>
    <row r="22" spans="1:7" ht="18" customHeight="1" x14ac:dyDescent="0.3">
      <c r="A22" s="228" t="s">
        <v>564</v>
      </c>
      <c r="B22" s="10" t="s">
        <v>107</v>
      </c>
      <c r="C22" s="372"/>
      <c r="D22" s="10"/>
      <c r="E22" s="394"/>
      <c r="F22" s="364"/>
    </row>
    <row r="23" spans="1:7" ht="18" customHeight="1" x14ac:dyDescent="0.3">
      <c r="A23" s="228" t="s">
        <v>565</v>
      </c>
      <c r="B23" s="10" t="s">
        <v>108</v>
      </c>
      <c r="C23" s="372"/>
      <c r="D23" s="10"/>
      <c r="E23" s="394"/>
      <c r="F23" s="364"/>
    </row>
    <row r="24" spans="1:7" ht="18" customHeight="1" x14ac:dyDescent="0.3">
      <c r="A24" s="228" t="s">
        <v>566</v>
      </c>
      <c r="B24" s="10" t="s">
        <v>109</v>
      </c>
      <c r="C24" s="372"/>
      <c r="D24" s="10"/>
      <c r="E24" s="394"/>
      <c r="F24" s="364"/>
    </row>
    <row r="25" spans="1:7" ht="18" customHeight="1" x14ac:dyDescent="0.3">
      <c r="A25" s="228" t="s">
        <v>567</v>
      </c>
      <c r="B25" s="10" t="s">
        <v>110</v>
      </c>
      <c r="C25" s="372"/>
      <c r="D25" s="10"/>
      <c r="E25" s="394"/>
      <c r="F25" s="364"/>
    </row>
    <row r="26" spans="1:7" ht="18" customHeight="1" x14ac:dyDescent="0.3">
      <c r="A26" s="228" t="s">
        <v>111</v>
      </c>
      <c r="B26" s="10" t="s">
        <v>112</v>
      </c>
      <c r="C26" s="372"/>
      <c r="D26" s="10"/>
      <c r="E26" s="394"/>
      <c r="F26" s="364"/>
    </row>
    <row r="27" spans="1:7" ht="18" customHeight="1" x14ac:dyDescent="0.3">
      <c r="A27" s="228" t="s">
        <v>599</v>
      </c>
      <c r="B27" s="10" t="s">
        <v>113</v>
      </c>
      <c r="C27" s="372"/>
      <c r="D27" s="10"/>
      <c r="E27" s="394"/>
      <c r="F27" s="364"/>
      <c r="G27" s="332"/>
    </row>
    <row r="28" spans="1:7" ht="18" customHeight="1" x14ac:dyDescent="0.3">
      <c r="A28" s="228" t="s">
        <v>114</v>
      </c>
      <c r="B28" s="10" t="s">
        <v>115</v>
      </c>
      <c r="C28" s="372"/>
      <c r="D28" s="10"/>
      <c r="E28" s="394"/>
      <c r="F28" s="364"/>
    </row>
    <row r="29" spans="1:7" ht="18" customHeight="1" x14ac:dyDescent="0.3">
      <c r="A29" s="228" t="s">
        <v>116</v>
      </c>
      <c r="B29" s="10" t="s">
        <v>117</v>
      </c>
      <c r="C29" s="372"/>
      <c r="D29" s="10"/>
      <c r="E29" s="394"/>
      <c r="F29" s="364"/>
    </row>
    <row r="30" spans="1:7" ht="18" customHeight="1" x14ac:dyDescent="0.3">
      <c r="A30" s="228" t="s">
        <v>118</v>
      </c>
      <c r="B30" s="10" t="s">
        <v>119</v>
      </c>
      <c r="C30" s="372"/>
      <c r="D30" s="10"/>
      <c r="E30" s="394"/>
      <c r="F30" s="364"/>
    </row>
    <row r="31" spans="1:7" ht="18" customHeight="1" x14ac:dyDescent="0.3">
      <c r="A31" s="228" t="s">
        <v>120</v>
      </c>
      <c r="B31" s="10" t="s">
        <v>121</v>
      </c>
      <c r="C31" s="372"/>
      <c r="D31" s="10"/>
      <c r="E31" s="394"/>
      <c r="F31" s="364"/>
    </row>
    <row r="32" spans="1:7" ht="18" customHeight="1" x14ac:dyDescent="0.3">
      <c r="A32" s="228" t="s">
        <v>122</v>
      </c>
      <c r="B32" s="10" t="s">
        <v>556</v>
      </c>
      <c r="C32" s="372"/>
      <c r="D32" s="10"/>
      <c r="E32" s="394"/>
      <c r="F32" s="364"/>
    </row>
    <row r="33" spans="1:10" ht="18" customHeight="1" x14ac:dyDescent="0.3">
      <c r="A33" s="228" t="s">
        <v>123</v>
      </c>
      <c r="B33" s="10" t="s">
        <v>557</v>
      </c>
      <c r="C33" s="372"/>
      <c r="D33" s="10"/>
      <c r="E33" s="394"/>
      <c r="F33" s="364"/>
    </row>
    <row r="34" spans="1:10" ht="18" customHeight="1" x14ac:dyDescent="0.3">
      <c r="A34" s="228" t="s">
        <v>124</v>
      </c>
      <c r="B34" s="10" t="s">
        <v>125</v>
      </c>
      <c r="C34" s="372"/>
      <c r="D34" s="10"/>
      <c r="E34" s="394"/>
      <c r="F34" s="364"/>
    </row>
    <row r="35" spans="1:10" ht="18" customHeight="1" x14ac:dyDescent="0.3">
      <c r="A35" s="228" t="s">
        <v>126</v>
      </c>
      <c r="B35" s="10" t="s">
        <v>292</v>
      </c>
      <c r="C35" s="372"/>
      <c r="D35" s="10"/>
      <c r="E35" s="394"/>
      <c r="F35" s="364"/>
    </row>
    <row r="36" spans="1:10" ht="18" customHeight="1" x14ac:dyDescent="0.3">
      <c r="A36" s="228" t="s">
        <v>128</v>
      </c>
      <c r="B36" s="10" t="s">
        <v>129</v>
      </c>
      <c r="C36" s="372"/>
      <c r="D36" s="10"/>
      <c r="E36" s="394"/>
      <c r="F36" s="364"/>
    </row>
    <row r="37" spans="1:10" s="393" customFormat="1" ht="10.199999999999999" x14ac:dyDescent="0.2">
      <c r="A37" s="721" t="s">
        <v>727</v>
      </c>
      <c r="B37" s="721"/>
      <c r="C37" s="721"/>
      <c r="D37" s="721"/>
      <c r="E37" s="721"/>
      <c r="F37" s="721"/>
      <c r="G37" s="119"/>
      <c r="H37" s="14"/>
      <c r="I37" s="14"/>
      <c r="J37" s="229"/>
    </row>
  </sheetData>
  <sheetProtection algorithmName="SHA-512" hashValue="zhl0c0ZdS33ezIvzSZlv3ijDCeSwMIFuR2sjHk3py3q72a8KPzfYGzklrLNyjPvnurUcK2RI9MxFpzrdycXOiQ==" saltValue="2IUGt6zQtevLf78h6Bf7hg==" spinCount="100000" sheet="1" objects="1" scenarios="1"/>
  <mergeCells count="2">
    <mergeCell ref="E7:F7"/>
    <mergeCell ref="A37:F37"/>
  </mergeCells>
  <phoneticPr fontId="0" type="noConversion"/>
  <printOptions horizontalCentered="1"/>
  <pageMargins left="0.5" right="0.5" top="0.75" bottom="0.5" header="0.5" footer="0.3"/>
  <pageSetup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L72"/>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1" customWidth="1"/>
    <col min="4" max="4" width="13.1796875" style="1" customWidth="1"/>
    <col min="5" max="11" width="12.36328125" style="1" customWidth="1"/>
    <col min="12" max="12" width="1.81640625" style="1" customWidth="1"/>
    <col min="13" max="16384" width="8.90625" style="1" hidden="1"/>
  </cols>
  <sheetData>
    <row r="1" spans="1:12" s="4" customFormat="1" ht="15" customHeight="1" x14ac:dyDescent="0.3">
      <c r="A1" s="41" t="s">
        <v>639</v>
      </c>
      <c r="B1" s="5"/>
    </row>
    <row r="2" spans="1:12" s="4" customFormat="1" ht="13.2" customHeight="1" x14ac:dyDescent="0.3">
      <c r="A2" s="1" t="s">
        <v>612</v>
      </c>
      <c r="B2" s="5"/>
      <c r="C2" s="41"/>
      <c r="D2" s="41"/>
      <c r="H2" s="48" t="s">
        <v>95</v>
      </c>
      <c r="I2" s="54"/>
      <c r="J2" s="54"/>
      <c r="K2" s="191"/>
    </row>
    <row r="3" spans="1:12" s="4" customFormat="1" ht="13.2" customHeight="1" x14ac:dyDescent="0.3">
      <c r="A3" s="1" t="s">
        <v>716</v>
      </c>
      <c r="B3" s="5"/>
      <c r="C3" s="41"/>
      <c r="D3" s="41"/>
      <c r="H3" s="241">
        <f>'Sch C-3-I (7)'!H3</f>
        <v>0</v>
      </c>
      <c r="I3" s="39"/>
      <c r="J3" s="39"/>
      <c r="K3" s="242"/>
    </row>
    <row r="4" spans="1:12" s="4" customFormat="1" ht="13.2" customHeight="1" x14ac:dyDescent="0.25">
      <c r="A4" s="1"/>
      <c r="H4" s="243" t="s">
        <v>96</v>
      </c>
      <c r="I4" s="43"/>
      <c r="J4" s="43"/>
      <c r="K4" s="244"/>
    </row>
    <row r="5" spans="1:12" s="4" customFormat="1" ht="13.2" customHeight="1" x14ac:dyDescent="0.25">
      <c r="A5" s="1"/>
      <c r="G5" s="5"/>
      <c r="H5" s="245" t="s">
        <v>97</v>
      </c>
      <c r="I5" s="246">
        <f>+'Sch A'!$G$12</f>
        <v>0</v>
      </c>
      <c r="J5" s="215" t="s">
        <v>98</v>
      </c>
      <c r="K5" s="195">
        <f>+'Sch A'!$I$12</f>
        <v>0</v>
      </c>
      <c r="L5" s="5"/>
    </row>
    <row r="6" spans="1:12" s="2" customFormat="1" ht="13.2" customHeight="1" x14ac:dyDescent="0.2"/>
    <row r="7" spans="1:12" s="101" customFormat="1" ht="26.4" x14ac:dyDescent="0.25">
      <c r="A7" s="48" t="s">
        <v>370</v>
      </c>
      <c r="B7" s="191"/>
      <c r="C7" s="100"/>
      <c r="D7" s="255"/>
      <c r="E7" s="385" t="s">
        <v>328</v>
      </c>
      <c r="F7" s="793" t="s">
        <v>258</v>
      </c>
      <c r="G7" s="794"/>
      <c r="H7" s="263" t="s">
        <v>327</v>
      </c>
      <c r="I7" s="263" t="s">
        <v>338</v>
      </c>
      <c r="J7" s="793" t="s">
        <v>284</v>
      </c>
      <c r="K7" s="794"/>
    </row>
    <row r="8" spans="1:12" s="4" customFormat="1" ht="39.6" x14ac:dyDescent="0.25">
      <c r="A8" s="79"/>
      <c r="B8" s="602"/>
      <c r="C8" s="260" t="s">
        <v>259</v>
      </c>
      <c r="D8" s="260" t="s">
        <v>326</v>
      </c>
      <c r="E8" s="260" t="s">
        <v>340</v>
      </c>
      <c r="F8" s="260" t="s">
        <v>332</v>
      </c>
      <c r="G8" s="260" t="s">
        <v>281</v>
      </c>
      <c r="H8" s="260" t="s">
        <v>339</v>
      </c>
      <c r="I8" s="261" t="s">
        <v>338</v>
      </c>
      <c r="J8" s="261" t="s">
        <v>342</v>
      </c>
      <c r="K8" s="261" t="s">
        <v>341</v>
      </c>
    </row>
    <row r="9" spans="1:12" s="4" customFormat="1"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42"/>
      <c r="F10" s="542"/>
      <c r="G10" s="542"/>
      <c r="H10" s="588"/>
      <c r="I10" s="262"/>
      <c r="J10" s="599"/>
      <c r="K10" s="589"/>
    </row>
    <row r="11" spans="1:12" ht="18" customHeight="1" x14ac:dyDescent="0.25">
      <c r="A11" s="84">
        <v>3</v>
      </c>
      <c r="B11" s="77" t="s">
        <v>333</v>
      </c>
      <c r="C11" s="587">
        <f>SUM(D11:K11)</f>
        <v>0</v>
      </c>
      <c r="D11" s="262"/>
      <c r="E11" s="262"/>
      <c r="F11" s="545"/>
      <c r="G11" s="545"/>
      <c r="H11" s="590"/>
      <c r="I11" s="590"/>
      <c r="J11" s="600"/>
      <c r="K11" s="591"/>
    </row>
    <row r="12" spans="1:12" ht="18" customHeight="1" x14ac:dyDescent="0.25">
      <c r="A12" s="84">
        <v>4</v>
      </c>
      <c r="B12" s="74" t="s">
        <v>107</v>
      </c>
      <c r="C12" s="587">
        <f>SUM(D12:K12)</f>
        <v>0</v>
      </c>
      <c r="D12" s="262"/>
      <c r="E12" s="600"/>
      <c r="F12" s="600"/>
      <c r="G12" s="600"/>
      <c r="H12" s="590"/>
      <c r="I12" s="590"/>
      <c r="J12" s="600"/>
      <c r="K12" s="591"/>
    </row>
    <row r="13" spans="1:12" ht="18" customHeight="1" x14ac:dyDescent="0.25">
      <c r="A13" s="84">
        <v>5</v>
      </c>
      <c r="B13" s="264" t="s">
        <v>335</v>
      </c>
      <c r="C13" s="587">
        <f>SUM(D13:K13)</f>
        <v>0</v>
      </c>
      <c r="D13" s="262"/>
      <c r="E13" s="545"/>
      <c r="F13" s="545"/>
      <c r="G13" s="545"/>
      <c r="H13" s="590"/>
      <c r="I13" s="590"/>
      <c r="J13" s="545"/>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5"/>
      <c r="F15" s="590"/>
      <c r="G15" s="590"/>
      <c r="H15" s="545"/>
      <c r="I15" s="590"/>
      <c r="J15" s="545"/>
      <c r="K15" s="590"/>
    </row>
    <row r="16" spans="1:12" ht="18" customHeight="1" x14ac:dyDescent="0.25">
      <c r="A16" s="84">
        <v>8</v>
      </c>
      <c r="B16" s="74" t="s">
        <v>346</v>
      </c>
      <c r="C16" s="587">
        <f t="shared" si="0"/>
        <v>0</v>
      </c>
      <c r="D16" s="262"/>
      <c r="E16" s="545"/>
      <c r="F16" s="590"/>
      <c r="G16" s="590"/>
      <c r="H16" s="545"/>
      <c r="I16" s="590"/>
      <c r="J16" s="545"/>
      <c r="K16" s="590"/>
    </row>
    <row r="17" spans="1:11" ht="18" customHeight="1" x14ac:dyDescent="0.25">
      <c r="A17" s="84">
        <v>9</v>
      </c>
      <c r="B17" s="74" t="s">
        <v>347</v>
      </c>
      <c r="C17" s="587">
        <f t="shared" si="0"/>
        <v>0</v>
      </c>
      <c r="D17" s="262"/>
      <c r="E17" s="262"/>
      <c r="F17" s="590"/>
      <c r="G17" s="590"/>
      <c r="H17" s="590"/>
      <c r="I17" s="545"/>
      <c r="J17" s="545"/>
      <c r="K17" s="590"/>
    </row>
    <row r="18" spans="1:11" ht="18" customHeight="1" x14ac:dyDescent="0.25">
      <c r="A18" s="84">
        <v>10</v>
      </c>
      <c r="B18" s="264" t="s">
        <v>348</v>
      </c>
      <c r="C18" s="587">
        <f t="shared" si="0"/>
        <v>0</v>
      </c>
      <c r="D18" s="262"/>
      <c r="E18" s="448"/>
      <c r="F18" s="590"/>
      <c r="G18" s="590"/>
      <c r="H18" s="545"/>
      <c r="I18" s="590"/>
      <c r="J18" s="545"/>
      <c r="K18" s="590"/>
    </row>
    <row r="19" spans="1:11" ht="18" customHeight="1" x14ac:dyDescent="0.25">
      <c r="A19" s="84">
        <v>11</v>
      </c>
      <c r="B19" s="264" t="s">
        <v>349</v>
      </c>
      <c r="C19" s="587">
        <f t="shared" si="0"/>
        <v>0</v>
      </c>
      <c r="D19" s="262"/>
      <c r="E19" s="448"/>
      <c r="F19" s="590"/>
      <c r="G19" s="590"/>
      <c r="H19" s="590"/>
      <c r="I19" s="545"/>
      <c r="J19" s="545"/>
      <c r="K19" s="590"/>
    </row>
    <row r="20" spans="1:11" ht="18" customHeight="1" x14ac:dyDescent="0.25">
      <c r="A20" s="84">
        <v>12</v>
      </c>
      <c r="B20" s="264" t="s">
        <v>330</v>
      </c>
      <c r="C20" s="587">
        <f t="shared" si="0"/>
        <v>0</v>
      </c>
      <c r="D20" s="262"/>
      <c r="E20" s="590"/>
      <c r="F20" s="590"/>
      <c r="G20" s="590"/>
      <c r="H20" s="590"/>
      <c r="I20" s="590"/>
      <c r="J20" s="545"/>
      <c r="K20" s="590"/>
    </row>
    <row r="21" spans="1:11" ht="18" customHeight="1" x14ac:dyDescent="0.25">
      <c r="A21" s="84">
        <v>13</v>
      </c>
      <c r="B21" s="264" t="s">
        <v>350</v>
      </c>
      <c r="C21" s="587">
        <f t="shared" ref="C21:C35" si="1">SUM(D21:K21)</f>
        <v>0</v>
      </c>
      <c r="D21" s="262"/>
      <c r="E21" s="448"/>
      <c r="F21" s="590"/>
      <c r="G21" s="590"/>
      <c r="H21" s="545"/>
      <c r="I21" s="590"/>
      <c r="J21" s="545"/>
      <c r="K21" s="590"/>
    </row>
    <row r="22" spans="1:11" ht="18" customHeight="1" x14ac:dyDescent="0.25">
      <c r="A22" s="84">
        <v>14</v>
      </c>
      <c r="B22" s="264" t="s">
        <v>17</v>
      </c>
      <c r="C22" s="587">
        <f t="shared" si="1"/>
        <v>0</v>
      </c>
      <c r="D22" s="262"/>
      <c r="E22" s="448"/>
      <c r="F22" s="590"/>
      <c r="G22" s="590"/>
      <c r="H22" s="545"/>
      <c r="I22" s="590"/>
      <c r="J22" s="545"/>
      <c r="K22" s="590"/>
    </row>
    <row r="23" spans="1:11" ht="18" customHeight="1" x14ac:dyDescent="0.25">
      <c r="A23" s="84">
        <v>15</v>
      </c>
      <c r="B23" s="264" t="s">
        <v>286</v>
      </c>
      <c r="C23" s="587">
        <f t="shared" si="1"/>
        <v>0</v>
      </c>
      <c r="D23" s="262"/>
      <c r="E23" s="545"/>
      <c r="F23" s="545"/>
      <c r="G23" s="545"/>
      <c r="H23" s="545"/>
      <c r="I23" s="590"/>
      <c r="J23" s="545"/>
      <c r="K23" s="590"/>
    </row>
    <row r="24" spans="1:11" ht="18" customHeight="1" x14ac:dyDescent="0.25">
      <c r="A24" s="84">
        <v>16</v>
      </c>
      <c r="B24" s="264" t="s">
        <v>290</v>
      </c>
      <c r="C24" s="587">
        <f t="shared" si="1"/>
        <v>0</v>
      </c>
      <c r="D24" s="262"/>
      <c r="E24" s="545"/>
      <c r="F24" s="590"/>
      <c r="G24" s="545"/>
      <c r="H24" s="545"/>
      <c r="I24" s="590"/>
      <c r="J24" s="545"/>
      <c r="K24" s="590"/>
    </row>
    <row r="25" spans="1:11" ht="18" customHeight="1" x14ac:dyDescent="0.25">
      <c r="A25" s="84">
        <v>17</v>
      </c>
      <c r="B25" s="264" t="s">
        <v>351</v>
      </c>
      <c r="C25" s="587">
        <f t="shared" si="1"/>
        <v>0</v>
      </c>
      <c r="D25" s="262"/>
      <c r="E25" s="262"/>
      <c r="F25" s="590"/>
      <c r="G25" s="590"/>
      <c r="H25" s="545"/>
      <c r="I25" s="590"/>
      <c r="J25" s="545"/>
      <c r="K25" s="590"/>
    </row>
    <row r="26" spans="1:11" ht="18" customHeight="1" x14ac:dyDescent="0.25">
      <c r="A26" s="84">
        <v>18</v>
      </c>
      <c r="B26" s="264" t="s">
        <v>352</v>
      </c>
      <c r="C26" s="587">
        <f t="shared" si="1"/>
        <v>0</v>
      </c>
      <c r="D26" s="262"/>
      <c r="E26" s="262"/>
      <c r="F26" s="590"/>
      <c r="G26" s="590"/>
      <c r="H26" s="590"/>
      <c r="I26" s="590"/>
      <c r="J26" s="545"/>
      <c r="K26" s="590"/>
    </row>
    <row r="27" spans="1:11" ht="18" customHeight="1" x14ac:dyDescent="0.25">
      <c r="A27" s="84">
        <v>19</v>
      </c>
      <c r="B27" s="264" t="s">
        <v>715</v>
      </c>
      <c r="C27" s="587">
        <f t="shared" si="1"/>
        <v>0</v>
      </c>
      <c r="D27" s="262"/>
      <c r="E27" s="262"/>
      <c r="F27" s="590"/>
      <c r="G27" s="590"/>
      <c r="H27" s="590"/>
      <c r="I27" s="545"/>
      <c r="J27" s="545"/>
      <c r="K27" s="590"/>
    </row>
    <row r="28" spans="1:11" ht="18" customHeight="1" x14ac:dyDescent="0.25">
      <c r="A28" s="84">
        <v>20</v>
      </c>
      <c r="B28" s="264" t="s">
        <v>353</v>
      </c>
      <c r="C28" s="587">
        <f t="shared" si="1"/>
        <v>0</v>
      </c>
      <c r="D28" s="262"/>
      <c r="E28" s="262"/>
      <c r="F28" s="590"/>
      <c r="G28" s="590"/>
      <c r="H28" s="590"/>
      <c r="I28" s="590"/>
      <c r="J28" s="545"/>
      <c r="K28" s="590"/>
    </row>
    <row r="29" spans="1:11" ht="18" customHeight="1" x14ac:dyDescent="0.25">
      <c r="A29" s="84">
        <v>21</v>
      </c>
      <c r="B29" s="264" t="s">
        <v>288</v>
      </c>
      <c r="C29" s="587">
        <f t="shared" si="1"/>
        <v>0</v>
      </c>
      <c r="D29" s="262"/>
      <c r="E29" s="262"/>
      <c r="F29" s="590"/>
      <c r="G29" s="590"/>
      <c r="H29" s="590"/>
      <c r="I29" s="590"/>
      <c r="J29" s="545"/>
      <c r="K29" s="590"/>
    </row>
    <row r="30" spans="1:11" ht="18" customHeight="1" x14ac:dyDescent="0.25">
      <c r="A30" s="84">
        <v>22</v>
      </c>
      <c r="B30" s="264" t="s">
        <v>289</v>
      </c>
      <c r="C30" s="587">
        <f t="shared" si="1"/>
        <v>0</v>
      </c>
      <c r="D30" s="262"/>
      <c r="E30" s="262"/>
      <c r="F30" s="590"/>
      <c r="G30" s="590"/>
      <c r="H30" s="590"/>
      <c r="I30" s="590"/>
      <c r="J30" s="545"/>
      <c r="K30" s="590"/>
    </row>
    <row r="31" spans="1:11" ht="18" customHeight="1" x14ac:dyDescent="0.25">
      <c r="A31" s="84">
        <v>23</v>
      </c>
      <c r="B31" s="264" t="s">
        <v>354</v>
      </c>
      <c r="C31" s="587">
        <f t="shared" si="1"/>
        <v>0</v>
      </c>
      <c r="D31" s="262"/>
      <c r="E31" s="262"/>
      <c r="F31" s="590"/>
      <c r="G31" s="590"/>
      <c r="H31" s="590"/>
      <c r="I31" s="590"/>
      <c r="J31" s="545"/>
      <c r="K31" s="590"/>
    </row>
    <row r="32" spans="1:11" ht="18" customHeight="1" x14ac:dyDescent="0.25">
      <c r="A32" s="84">
        <v>24</v>
      </c>
      <c r="B32" s="264" t="s">
        <v>355</v>
      </c>
      <c r="C32" s="587">
        <f t="shared" si="1"/>
        <v>0</v>
      </c>
      <c r="D32" s="262"/>
      <c r="E32" s="262"/>
      <c r="F32" s="590"/>
      <c r="G32" s="590"/>
      <c r="H32" s="590"/>
      <c r="I32" s="590"/>
      <c r="J32" s="545"/>
      <c r="K32" s="590"/>
    </row>
    <row r="33" spans="1:11" ht="18" customHeight="1" x14ac:dyDescent="0.25">
      <c r="A33" s="84">
        <v>25</v>
      </c>
      <c r="B33" s="264" t="s">
        <v>287</v>
      </c>
      <c r="C33" s="587">
        <f t="shared" si="1"/>
        <v>0</v>
      </c>
      <c r="D33" s="262"/>
      <c r="E33" s="545"/>
      <c r="F33" s="590"/>
      <c r="G33" s="590"/>
      <c r="H33" s="590"/>
      <c r="I33" s="545"/>
      <c r="J33" s="545"/>
      <c r="K33" s="590"/>
    </row>
    <row r="34" spans="1:11" ht="18" customHeight="1" x14ac:dyDescent="0.25">
      <c r="A34" s="84">
        <v>26</v>
      </c>
      <c r="B34" s="264" t="s">
        <v>329</v>
      </c>
      <c r="C34" s="587">
        <f t="shared" si="1"/>
        <v>0</v>
      </c>
      <c r="D34" s="262"/>
      <c r="E34" s="545"/>
      <c r="F34" s="590"/>
      <c r="G34" s="590"/>
      <c r="H34" s="590"/>
      <c r="I34" s="545"/>
      <c r="J34" s="545"/>
      <c r="K34" s="590"/>
    </row>
    <row r="35" spans="1:11" ht="18" customHeight="1" x14ac:dyDescent="0.25">
      <c r="A35" s="84">
        <v>27</v>
      </c>
      <c r="B35" s="264" t="s">
        <v>331</v>
      </c>
      <c r="C35" s="587">
        <f t="shared" si="1"/>
        <v>0</v>
      </c>
      <c r="D35" s="262"/>
      <c r="E35" s="545"/>
      <c r="F35" s="590"/>
      <c r="G35" s="590"/>
      <c r="H35" s="590"/>
      <c r="I35" s="545"/>
      <c r="J35" s="545"/>
      <c r="K35" s="590"/>
    </row>
    <row r="36" spans="1:11" ht="18" customHeight="1" x14ac:dyDescent="0.25">
      <c r="A36" s="84">
        <v>28</v>
      </c>
      <c r="B36" s="264" t="s">
        <v>509</v>
      </c>
      <c r="C36" s="587">
        <f t="shared" ref="C36" si="2">SUM(D36:K36)</f>
        <v>0</v>
      </c>
      <c r="D36" s="262"/>
      <c r="E36" s="590"/>
      <c r="F36" s="590"/>
      <c r="G36" s="590"/>
      <c r="H36" s="590"/>
      <c r="I36" s="590"/>
      <c r="J36" s="590"/>
      <c r="K36" s="590"/>
    </row>
    <row r="37" spans="1:11" ht="18" customHeight="1" x14ac:dyDescent="0.25">
      <c r="A37" s="84">
        <v>29</v>
      </c>
      <c r="B37" s="264" t="s">
        <v>540</v>
      </c>
      <c r="C37" s="593">
        <f t="shared" ref="C37:C39" si="3">SUM(D37:K37)</f>
        <v>0</v>
      </c>
      <c r="D37" s="262"/>
      <c r="E37" s="601"/>
      <c r="F37" s="601"/>
      <c r="G37" s="591"/>
      <c r="H37" s="591"/>
      <c r="I37" s="591"/>
      <c r="J37" s="591"/>
      <c r="K37" s="591"/>
    </row>
    <row r="38" spans="1:11" ht="18" customHeight="1" x14ac:dyDescent="0.25">
      <c r="A38" s="84">
        <v>30</v>
      </c>
      <c r="B38" s="264" t="s">
        <v>657</v>
      </c>
      <c r="C38" s="593">
        <f t="shared" si="3"/>
        <v>0</v>
      </c>
      <c r="D38" s="262"/>
      <c r="E38" s="591"/>
      <c r="F38" s="591"/>
      <c r="G38" s="591"/>
      <c r="H38" s="591"/>
      <c r="I38" s="601"/>
      <c r="J38" s="591"/>
      <c r="K38" s="591"/>
    </row>
    <row r="39" spans="1:11" ht="18" customHeight="1" x14ac:dyDescent="0.25">
      <c r="A39" s="84">
        <v>31</v>
      </c>
      <c r="B39" s="264" t="s">
        <v>541</v>
      </c>
      <c r="C39" s="593">
        <f t="shared" si="3"/>
        <v>0</v>
      </c>
      <c r="D39" s="262"/>
      <c r="E39" s="601"/>
      <c r="F39" s="601"/>
      <c r="G39" s="601"/>
      <c r="H39" s="601"/>
      <c r="I39" s="601"/>
      <c r="J39" s="601"/>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45"/>
      <c r="J41" s="545"/>
      <c r="K41" s="590"/>
    </row>
    <row r="42" spans="1:11" ht="18" customHeight="1" x14ac:dyDescent="0.25">
      <c r="A42" s="84">
        <v>34</v>
      </c>
      <c r="B42" s="264" t="s">
        <v>357</v>
      </c>
      <c r="C42" s="587">
        <f>SUM(D42:K42)</f>
        <v>0</v>
      </c>
      <c r="D42" s="590"/>
      <c r="E42" s="590"/>
      <c r="F42" s="590"/>
      <c r="G42" s="590"/>
      <c r="H42" s="590"/>
      <c r="I42" s="545"/>
      <c r="J42" s="545"/>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 si="4">SUM(D44:K44)</f>
        <v>0</v>
      </c>
      <c r="D44" s="545"/>
      <c r="E44" s="545"/>
      <c r="F44" s="590"/>
      <c r="G44" s="590"/>
      <c r="H44" s="545"/>
      <c r="I44" s="262"/>
      <c r="J44" s="545"/>
      <c r="K44" s="590"/>
    </row>
    <row r="45" spans="1:11" ht="18" customHeight="1" x14ac:dyDescent="0.25">
      <c r="A45" s="84">
        <v>37</v>
      </c>
      <c r="B45" s="264" t="s">
        <v>87</v>
      </c>
      <c r="C45" s="587">
        <f t="shared" ref="C45:C52" si="5">SUM(D45:K45)</f>
        <v>0</v>
      </c>
      <c r="D45" s="542"/>
      <c r="E45" s="542"/>
      <c r="F45" s="590"/>
      <c r="G45" s="590"/>
      <c r="H45" s="542"/>
      <c r="I45" s="262"/>
      <c r="J45" s="542"/>
      <c r="K45" s="590"/>
    </row>
    <row r="46" spans="1:11" ht="18" customHeight="1" x14ac:dyDescent="0.25">
      <c r="A46" s="84">
        <v>38</v>
      </c>
      <c r="B46" s="264" t="s">
        <v>359</v>
      </c>
      <c r="C46" s="587">
        <f t="shared" si="5"/>
        <v>0</v>
      </c>
      <c r="D46" s="542"/>
      <c r="E46" s="542"/>
      <c r="F46" s="590"/>
      <c r="G46" s="590"/>
      <c r="H46" s="262"/>
      <c r="I46" s="542"/>
      <c r="J46" s="542"/>
      <c r="K46" s="590"/>
    </row>
    <row r="47" spans="1:11" ht="18" customHeight="1" x14ac:dyDescent="0.25">
      <c r="A47" s="84">
        <v>39</v>
      </c>
      <c r="B47" s="264" t="s">
        <v>406</v>
      </c>
      <c r="C47" s="587">
        <f t="shared" si="5"/>
        <v>0</v>
      </c>
      <c r="D47" s="542"/>
      <c r="E47" s="542"/>
      <c r="F47" s="590"/>
      <c r="G47" s="590"/>
      <c r="H47" s="262"/>
      <c r="I47" s="542"/>
      <c r="J47" s="542"/>
      <c r="K47" s="590"/>
    </row>
    <row r="48" spans="1:11" ht="18" customHeight="1" x14ac:dyDescent="0.25">
      <c r="A48" s="84">
        <v>40</v>
      </c>
      <c r="B48" s="264" t="s">
        <v>283</v>
      </c>
      <c r="C48" s="587">
        <f t="shared" si="5"/>
        <v>0</v>
      </c>
      <c r="D48" s="542"/>
      <c r="E48" s="542"/>
      <c r="F48" s="590"/>
      <c r="G48" s="590"/>
      <c r="H48" s="262"/>
      <c r="I48" s="542"/>
      <c r="J48" s="542"/>
      <c r="K48" s="590"/>
    </row>
    <row r="49" spans="1:11" ht="18" customHeight="1" x14ac:dyDescent="0.25">
      <c r="A49" s="84">
        <v>41</v>
      </c>
      <c r="B49" s="264" t="s">
        <v>125</v>
      </c>
      <c r="C49" s="587">
        <f t="shared" si="5"/>
        <v>0</v>
      </c>
      <c r="D49" s="542"/>
      <c r="E49" s="542"/>
      <c r="F49" s="590"/>
      <c r="G49" s="590"/>
      <c r="H49" s="262"/>
      <c r="I49" s="542"/>
      <c r="J49" s="542"/>
      <c r="K49" s="590"/>
    </row>
    <row r="50" spans="1:11" ht="18" customHeight="1" x14ac:dyDescent="0.25">
      <c r="A50" s="84">
        <v>42</v>
      </c>
      <c r="B50" s="264" t="s">
        <v>127</v>
      </c>
      <c r="C50" s="587">
        <f t="shared" si="5"/>
        <v>0</v>
      </c>
      <c r="D50" s="542"/>
      <c r="E50" s="542"/>
      <c r="F50" s="590"/>
      <c r="G50" s="590"/>
      <c r="H50" s="262"/>
      <c r="I50" s="542"/>
      <c r="J50" s="542"/>
      <c r="K50" s="590"/>
    </row>
    <row r="51" spans="1:11" ht="18" customHeight="1" x14ac:dyDescent="0.25">
      <c r="A51" s="84">
        <v>43</v>
      </c>
      <c r="B51" s="264" t="s">
        <v>602</v>
      </c>
      <c r="C51" s="587">
        <f t="shared" si="5"/>
        <v>0</v>
      </c>
      <c r="D51" s="542"/>
      <c r="E51" s="542"/>
      <c r="F51" s="590"/>
      <c r="G51" s="590"/>
      <c r="H51" s="262"/>
      <c r="I51" s="542"/>
      <c r="J51" s="542"/>
      <c r="K51" s="590"/>
    </row>
    <row r="52" spans="1:11" ht="18" customHeight="1" x14ac:dyDescent="0.25">
      <c r="A52" s="84">
        <v>44</v>
      </c>
      <c r="B52" s="264" t="s">
        <v>360</v>
      </c>
      <c r="C52" s="587">
        <f t="shared" si="5"/>
        <v>0</v>
      </c>
      <c r="D52" s="542"/>
      <c r="E52" s="542"/>
      <c r="F52" s="590"/>
      <c r="G52" s="590"/>
      <c r="H52" s="262"/>
      <c r="I52" s="542"/>
      <c r="J52" s="542"/>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 t="shared" ref="C59:J59" si="6">SUM(C10:C13)</f>
        <v>0</v>
      </c>
      <c r="D59" s="587">
        <f t="shared" si="6"/>
        <v>0</v>
      </c>
      <c r="E59" s="587">
        <f t="shared" si="6"/>
        <v>0</v>
      </c>
      <c r="F59" s="587">
        <f t="shared" si="6"/>
        <v>0</v>
      </c>
      <c r="G59" s="587">
        <f t="shared" si="6"/>
        <v>0</v>
      </c>
      <c r="H59" s="587">
        <f t="shared" si="6"/>
        <v>0</v>
      </c>
      <c r="I59" s="587">
        <f t="shared" si="6"/>
        <v>0</v>
      </c>
      <c r="J59" s="587">
        <f t="shared" si="6"/>
        <v>0</v>
      </c>
      <c r="K59" s="591"/>
    </row>
    <row r="60" spans="1:11" ht="18" customHeight="1" x14ac:dyDescent="0.25">
      <c r="A60" s="84">
        <v>52</v>
      </c>
      <c r="B60" s="267" t="s">
        <v>542</v>
      </c>
      <c r="C60" s="587">
        <f>SUM(D60:K60)</f>
        <v>0</v>
      </c>
      <c r="D60" s="572">
        <f t="shared" ref="D60:J60" si="7">SUM(D15:D39)</f>
        <v>0</v>
      </c>
      <c r="E60" s="572">
        <f t="shared" si="7"/>
        <v>0</v>
      </c>
      <c r="F60" s="572">
        <f t="shared" si="7"/>
        <v>0</v>
      </c>
      <c r="G60" s="572">
        <f t="shared" si="7"/>
        <v>0</v>
      </c>
      <c r="H60" s="572">
        <f t="shared" si="7"/>
        <v>0</v>
      </c>
      <c r="I60" s="572">
        <f t="shared" si="7"/>
        <v>0</v>
      </c>
      <c r="J60" s="572">
        <f t="shared" si="7"/>
        <v>0</v>
      </c>
      <c r="K60" s="591"/>
    </row>
    <row r="61" spans="1:11" ht="18" customHeight="1" x14ac:dyDescent="0.25">
      <c r="A61" s="84">
        <v>53</v>
      </c>
      <c r="B61" s="267" t="s">
        <v>543</v>
      </c>
      <c r="C61" s="587">
        <f>SUM(D61:K61)</f>
        <v>0</v>
      </c>
      <c r="D61" s="596">
        <f t="shared" ref="D61:J61" si="8">SUM(D41:D42)</f>
        <v>0</v>
      </c>
      <c r="E61" s="596">
        <f t="shared" si="8"/>
        <v>0</v>
      </c>
      <c r="F61" s="596">
        <f t="shared" si="8"/>
        <v>0</v>
      </c>
      <c r="G61" s="596">
        <f t="shared" si="8"/>
        <v>0</v>
      </c>
      <c r="H61" s="596">
        <f t="shared" si="8"/>
        <v>0</v>
      </c>
      <c r="I61" s="596">
        <f t="shared" si="8"/>
        <v>0</v>
      </c>
      <c r="J61" s="596">
        <f t="shared" si="8"/>
        <v>0</v>
      </c>
      <c r="K61" s="591"/>
    </row>
    <row r="62" spans="1:11" ht="18" customHeight="1" x14ac:dyDescent="0.25">
      <c r="A62" s="84">
        <v>54</v>
      </c>
      <c r="B62" s="267" t="s">
        <v>544</v>
      </c>
      <c r="C62" s="587">
        <f>SUM(D62:K62)</f>
        <v>0</v>
      </c>
      <c r="D62" s="596">
        <f t="shared" ref="D62:J62" si="9">SUM(D44:D52)</f>
        <v>0</v>
      </c>
      <c r="E62" s="596">
        <f t="shared" si="9"/>
        <v>0</v>
      </c>
      <c r="F62" s="596">
        <f t="shared" si="9"/>
        <v>0</v>
      </c>
      <c r="G62" s="596">
        <f t="shared" si="9"/>
        <v>0</v>
      </c>
      <c r="H62" s="596">
        <f t="shared" si="9"/>
        <v>0</v>
      </c>
      <c r="I62" s="596">
        <f t="shared" si="9"/>
        <v>0</v>
      </c>
      <c r="J62" s="596">
        <f t="shared" si="9"/>
        <v>0</v>
      </c>
      <c r="K62" s="591"/>
    </row>
    <row r="63" spans="1:11" ht="18" customHeight="1" x14ac:dyDescent="0.25">
      <c r="A63" s="84">
        <v>55</v>
      </c>
      <c r="B63" s="267" t="s">
        <v>545</v>
      </c>
      <c r="C63" s="587">
        <f>SUM(D63:K63)</f>
        <v>0</v>
      </c>
      <c r="D63" s="596">
        <f t="shared" ref="D63:K63" si="10">SUM(D54:D58)</f>
        <v>0</v>
      </c>
      <c r="E63" s="596">
        <f t="shared" si="10"/>
        <v>0</v>
      </c>
      <c r="F63" s="596">
        <f t="shared" si="10"/>
        <v>0</v>
      </c>
      <c r="G63" s="596">
        <f t="shared" si="10"/>
        <v>0</v>
      </c>
      <c r="H63" s="596">
        <f t="shared" si="10"/>
        <v>0</v>
      </c>
      <c r="I63" s="596">
        <f t="shared" si="10"/>
        <v>0</v>
      </c>
      <c r="J63" s="596">
        <f t="shared" si="10"/>
        <v>0</v>
      </c>
      <c r="K63" s="596">
        <f t="shared" si="10"/>
        <v>0</v>
      </c>
    </row>
    <row r="64" spans="1:11" ht="18" customHeight="1" thickBot="1" x14ac:dyDescent="0.35">
      <c r="A64" s="84">
        <v>56</v>
      </c>
      <c r="B64" s="384" t="s">
        <v>259</v>
      </c>
      <c r="C64" s="586">
        <f>SUM(C10:C53)</f>
        <v>0</v>
      </c>
      <c r="D64" s="598">
        <f>SUM(D10:D53)</f>
        <v>0</v>
      </c>
      <c r="E64" s="598">
        <f>SUM(E10:E53)</f>
        <v>0</v>
      </c>
      <c r="F64" s="598">
        <f t="shared" ref="F64" si="11">SUM(F10:F53)</f>
        <v>0</v>
      </c>
      <c r="G64" s="598">
        <f>SUM(G10:G53)</f>
        <v>0</v>
      </c>
      <c r="H64" s="598">
        <f>SUM(H10:H53)</f>
        <v>0</v>
      </c>
      <c r="I64" s="598">
        <f>SUM(I10:I53)</f>
        <v>0</v>
      </c>
      <c r="J64" s="598">
        <f>SUM(J10:J53)</f>
        <v>0</v>
      </c>
      <c r="K64" s="598">
        <f>SUM(K10:K53)</f>
        <v>0</v>
      </c>
    </row>
    <row r="65" ht="15.6" hidden="1" thickTop="1" x14ac:dyDescent="0.25"/>
    <row r="70" ht="24.75" hidden="1" customHeight="1" x14ac:dyDescent="0.25"/>
    <row r="72" ht="24.75" hidden="1" customHeight="1" x14ac:dyDescent="0.25"/>
  </sheetData>
  <sheetProtection algorithmName="SHA-512" hashValue="+Xkzg3EVameWqA0TjxxjT9hrNhgS9ynSELjp0++bzvGX9dli8F8ZvNu3g83cQ1Rh3KgT/Wga1TzUftBpHjRLQQ==" saltValue="E6AlW0t76Sk4u16Htw1vnA=="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L72"/>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1" customWidth="1"/>
    <col min="4" max="4" width="13.453125" style="1" customWidth="1"/>
    <col min="5" max="11" width="12.36328125" style="1" customWidth="1"/>
    <col min="12" max="12" width="1.54296875" style="1" customWidth="1"/>
    <col min="13" max="16384" width="8.90625" style="1" hidden="1"/>
  </cols>
  <sheetData>
    <row r="1" spans="1:12" s="4" customFormat="1" ht="15" customHeight="1" x14ac:dyDescent="0.3">
      <c r="A1" s="41" t="s">
        <v>638</v>
      </c>
      <c r="B1" s="5"/>
    </row>
    <row r="2" spans="1:12" s="4" customFormat="1" ht="13.2" customHeight="1" x14ac:dyDescent="0.3">
      <c r="A2" s="1" t="s">
        <v>612</v>
      </c>
      <c r="B2" s="5"/>
      <c r="C2" s="41"/>
      <c r="D2" s="41"/>
      <c r="H2" s="48" t="s">
        <v>95</v>
      </c>
      <c r="I2" s="54"/>
      <c r="J2" s="54"/>
      <c r="K2" s="191"/>
    </row>
    <row r="3" spans="1:12" s="4" customFormat="1" ht="13.2" customHeight="1" x14ac:dyDescent="0.3">
      <c r="A3" s="1" t="s">
        <v>716</v>
      </c>
      <c r="B3" s="5"/>
      <c r="C3" s="41"/>
      <c r="D3" s="41"/>
      <c r="H3" s="241">
        <f>'Sch C-3-I (8)'!H3</f>
        <v>0</v>
      </c>
      <c r="I3" s="39"/>
      <c r="J3" s="39"/>
      <c r="K3" s="242"/>
    </row>
    <row r="4" spans="1:12" s="4" customFormat="1" ht="13.2" customHeight="1" x14ac:dyDescent="0.25">
      <c r="A4" s="1"/>
      <c r="H4" s="243" t="s">
        <v>96</v>
      </c>
      <c r="I4" s="43"/>
      <c r="J4" s="43"/>
      <c r="K4" s="244"/>
    </row>
    <row r="5" spans="1:12" s="4" customFormat="1" ht="13.2" customHeight="1" x14ac:dyDescent="0.25">
      <c r="A5" s="1"/>
      <c r="G5" s="5"/>
      <c r="H5" s="245" t="s">
        <v>97</v>
      </c>
      <c r="I5" s="246">
        <f>+'Sch A'!$G$12</f>
        <v>0</v>
      </c>
      <c r="J5" s="215" t="s">
        <v>98</v>
      </c>
      <c r="K5" s="195">
        <f>+'Sch A'!$I$12</f>
        <v>0</v>
      </c>
      <c r="L5" s="5"/>
    </row>
    <row r="6" spans="1:12" s="2" customFormat="1" ht="13.2" customHeight="1" x14ac:dyDescent="0.2"/>
    <row r="7" spans="1:12" s="101" customFormat="1" ht="26.4" x14ac:dyDescent="0.25">
      <c r="A7" s="48" t="s">
        <v>370</v>
      </c>
      <c r="B7" s="191"/>
      <c r="C7" s="100"/>
      <c r="D7" s="255"/>
      <c r="E7" s="257" t="s">
        <v>328</v>
      </c>
      <c r="F7" s="793" t="s">
        <v>258</v>
      </c>
      <c r="G7" s="794"/>
      <c r="H7" s="263" t="s">
        <v>327</v>
      </c>
      <c r="I7" s="263" t="s">
        <v>338</v>
      </c>
      <c r="J7" s="793" t="s">
        <v>284</v>
      </c>
      <c r="K7" s="794"/>
    </row>
    <row r="8" spans="1:12" s="4" customFormat="1" ht="39.6" x14ac:dyDescent="0.25">
      <c r="A8" s="79"/>
      <c r="B8" s="602"/>
      <c r="C8" s="260" t="s">
        <v>259</v>
      </c>
      <c r="D8" s="260" t="s">
        <v>326</v>
      </c>
      <c r="E8" s="260" t="s">
        <v>340</v>
      </c>
      <c r="F8" s="260" t="s">
        <v>332</v>
      </c>
      <c r="G8" s="260" t="s">
        <v>281</v>
      </c>
      <c r="H8" s="260" t="s">
        <v>339</v>
      </c>
      <c r="I8" s="261" t="s">
        <v>338</v>
      </c>
      <c r="J8" s="261" t="s">
        <v>342</v>
      </c>
      <c r="K8" s="261" t="s">
        <v>341</v>
      </c>
    </row>
    <row r="9" spans="1:12" s="4" customFormat="1"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42"/>
      <c r="F10" s="542"/>
      <c r="G10" s="542"/>
      <c r="H10" s="588"/>
      <c r="I10" s="262"/>
      <c r="J10" s="599"/>
      <c r="K10" s="589"/>
    </row>
    <row r="11" spans="1:12" ht="18" customHeight="1" x14ac:dyDescent="0.25">
      <c r="A11" s="84">
        <v>3</v>
      </c>
      <c r="B11" s="77" t="s">
        <v>333</v>
      </c>
      <c r="C11" s="587">
        <f>SUM(D11:K11)</f>
        <v>0</v>
      </c>
      <c r="D11" s="262"/>
      <c r="E11" s="262"/>
      <c r="F11" s="545"/>
      <c r="G11" s="545"/>
      <c r="H11" s="590"/>
      <c r="I11" s="590"/>
      <c r="J11" s="600"/>
      <c r="K11" s="591"/>
    </row>
    <row r="12" spans="1:12" ht="18" customHeight="1" x14ac:dyDescent="0.25">
      <c r="A12" s="84">
        <v>4</v>
      </c>
      <c r="B12" s="74" t="s">
        <v>107</v>
      </c>
      <c r="C12" s="587">
        <f>SUM(D12:K12)</f>
        <v>0</v>
      </c>
      <c r="D12" s="262"/>
      <c r="E12" s="600"/>
      <c r="F12" s="600"/>
      <c r="G12" s="600"/>
      <c r="H12" s="590"/>
      <c r="I12" s="590"/>
      <c r="J12" s="600"/>
      <c r="K12" s="591"/>
    </row>
    <row r="13" spans="1:12" ht="18" customHeight="1" x14ac:dyDescent="0.25">
      <c r="A13" s="84">
        <v>5</v>
      </c>
      <c r="B13" s="264" t="s">
        <v>335</v>
      </c>
      <c r="C13" s="587">
        <f>SUM(D13:K13)</f>
        <v>0</v>
      </c>
      <c r="D13" s="262"/>
      <c r="E13" s="545"/>
      <c r="F13" s="545"/>
      <c r="G13" s="545"/>
      <c r="H13" s="590"/>
      <c r="I13" s="590"/>
      <c r="J13" s="545"/>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5"/>
      <c r="F15" s="590"/>
      <c r="G15" s="590"/>
      <c r="H15" s="545"/>
      <c r="I15" s="590"/>
      <c r="J15" s="545"/>
      <c r="K15" s="590"/>
    </row>
    <row r="16" spans="1:12" ht="18" customHeight="1" x14ac:dyDescent="0.25">
      <c r="A16" s="84">
        <v>8</v>
      </c>
      <c r="B16" s="74" t="s">
        <v>346</v>
      </c>
      <c r="C16" s="587">
        <f t="shared" si="0"/>
        <v>0</v>
      </c>
      <c r="D16" s="262"/>
      <c r="E16" s="545"/>
      <c r="F16" s="590"/>
      <c r="G16" s="590"/>
      <c r="H16" s="545"/>
      <c r="I16" s="590"/>
      <c r="J16" s="545"/>
      <c r="K16" s="590"/>
    </row>
    <row r="17" spans="1:11" ht="18" customHeight="1" x14ac:dyDescent="0.25">
      <c r="A17" s="84">
        <v>9</v>
      </c>
      <c r="B17" s="74" t="s">
        <v>347</v>
      </c>
      <c r="C17" s="587">
        <f t="shared" si="0"/>
        <v>0</v>
      </c>
      <c r="D17" s="262"/>
      <c r="E17" s="262"/>
      <c r="F17" s="590"/>
      <c r="G17" s="590"/>
      <c r="H17" s="590"/>
      <c r="I17" s="545"/>
      <c r="J17" s="545"/>
      <c r="K17" s="590"/>
    </row>
    <row r="18" spans="1:11" ht="18" customHeight="1" x14ac:dyDescent="0.25">
      <c r="A18" s="84">
        <v>10</v>
      </c>
      <c r="B18" s="264" t="s">
        <v>348</v>
      </c>
      <c r="C18" s="587">
        <f t="shared" si="0"/>
        <v>0</v>
      </c>
      <c r="D18" s="262"/>
      <c r="E18" s="448"/>
      <c r="F18" s="590"/>
      <c r="G18" s="590"/>
      <c r="H18" s="545"/>
      <c r="I18" s="590"/>
      <c r="J18" s="545"/>
      <c r="K18" s="590"/>
    </row>
    <row r="19" spans="1:11" ht="18" customHeight="1" x14ac:dyDescent="0.25">
      <c r="A19" s="84">
        <v>11</v>
      </c>
      <c r="B19" s="264" t="s">
        <v>349</v>
      </c>
      <c r="C19" s="587">
        <f t="shared" si="0"/>
        <v>0</v>
      </c>
      <c r="D19" s="262"/>
      <c r="E19" s="448"/>
      <c r="F19" s="590"/>
      <c r="G19" s="590"/>
      <c r="H19" s="590"/>
      <c r="I19" s="545"/>
      <c r="J19" s="545"/>
      <c r="K19" s="590"/>
    </row>
    <row r="20" spans="1:11" ht="18" customHeight="1" x14ac:dyDescent="0.25">
      <c r="A20" s="84">
        <v>12</v>
      </c>
      <c r="B20" s="264" t="s">
        <v>330</v>
      </c>
      <c r="C20" s="587">
        <f t="shared" si="0"/>
        <v>0</v>
      </c>
      <c r="D20" s="262"/>
      <c r="E20" s="590"/>
      <c r="F20" s="590"/>
      <c r="G20" s="590"/>
      <c r="H20" s="590"/>
      <c r="I20" s="590"/>
      <c r="J20" s="545"/>
      <c r="K20" s="590"/>
    </row>
    <row r="21" spans="1:11" ht="18" customHeight="1" x14ac:dyDescent="0.25">
      <c r="A21" s="84">
        <v>13</v>
      </c>
      <c r="B21" s="264" t="s">
        <v>350</v>
      </c>
      <c r="C21" s="587">
        <f t="shared" ref="C21:C35" si="1">SUM(D21:K21)</f>
        <v>0</v>
      </c>
      <c r="D21" s="262"/>
      <c r="E21" s="448"/>
      <c r="F21" s="590"/>
      <c r="G21" s="590"/>
      <c r="H21" s="545"/>
      <c r="I21" s="590"/>
      <c r="J21" s="545"/>
      <c r="K21" s="590"/>
    </row>
    <row r="22" spans="1:11" ht="18" customHeight="1" x14ac:dyDescent="0.25">
      <c r="A22" s="84">
        <v>14</v>
      </c>
      <c r="B22" s="264" t="s">
        <v>17</v>
      </c>
      <c r="C22" s="587">
        <f t="shared" si="1"/>
        <v>0</v>
      </c>
      <c r="D22" s="262"/>
      <c r="E22" s="448"/>
      <c r="F22" s="590"/>
      <c r="G22" s="590"/>
      <c r="H22" s="545"/>
      <c r="I22" s="590"/>
      <c r="J22" s="545"/>
      <c r="K22" s="590"/>
    </row>
    <row r="23" spans="1:11" ht="18" customHeight="1" x14ac:dyDescent="0.25">
      <c r="A23" s="84">
        <v>15</v>
      </c>
      <c r="B23" s="264" t="s">
        <v>286</v>
      </c>
      <c r="C23" s="587">
        <f t="shared" si="1"/>
        <v>0</v>
      </c>
      <c r="D23" s="262"/>
      <c r="E23" s="545"/>
      <c r="F23" s="545"/>
      <c r="G23" s="545"/>
      <c r="H23" s="545"/>
      <c r="I23" s="590"/>
      <c r="J23" s="545"/>
      <c r="K23" s="590"/>
    </row>
    <row r="24" spans="1:11" ht="18" customHeight="1" x14ac:dyDescent="0.25">
      <c r="A24" s="84">
        <v>16</v>
      </c>
      <c r="B24" s="264" t="s">
        <v>290</v>
      </c>
      <c r="C24" s="587">
        <f t="shared" si="1"/>
        <v>0</v>
      </c>
      <c r="D24" s="262"/>
      <c r="E24" s="545"/>
      <c r="F24" s="590"/>
      <c r="G24" s="545"/>
      <c r="H24" s="545"/>
      <c r="I24" s="590"/>
      <c r="J24" s="545"/>
      <c r="K24" s="590"/>
    </row>
    <row r="25" spans="1:11" ht="18" customHeight="1" x14ac:dyDescent="0.25">
      <c r="A25" s="84">
        <v>17</v>
      </c>
      <c r="B25" s="264" t="s">
        <v>351</v>
      </c>
      <c r="C25" s="587">
        <f t="shared" si="1"/>
        <v>0</v>
      </c>
      <c r="D25" s="262"/>
      <c r="E25" s="262"/>
      <c r="F25" s="590"/>
      <c r="G25" s="590"/>
      <c r="H25" s="545"/>
      <c r="I25" s="590"/>
      <c r="J25" s="545"/>
      <c r="K25" s="590"/>
    </row>
    <row r="26" spans="1:11" ht="18" customHeight="1" x14ac:dyDescent="0.25">
      <c r="A26" s="84">
        <v>18</v>
      </c>
      <c r="B26" s="264" t="s">
        <v>352</v>
      </c>
      <c r="C26" s="587">
        <f t="shared" si="1"/>
        <v>0</v>
      </c>
      <c r="D26" s="262"/>
      <c r="E26" s="262"/>
      <c r="F26" s="590"/>
      <c r="G26" s="590"/>
      <c r="H26" s="590"/>
      <c r="I26" s="590"/>
      <c r="J26" s="545"/>
      <c r="K26" s="590"/>
    </row>
    <row r="27" spans="1:11" ht="18" customHeight="1" x14ac:dyDescent="0.25">
      <c r="A27" s="84">
        <v>19</v>
      </c>
      <c r="B27" s="264" t="s">
        <v>715</v>
      </c>
      <c r="C27" s="587">
        <f t="shared" si="1"/>
        <v>0</v>
      </c>
      <c r="D27" s="262"/>
      <c r="E27" s="262"/>
      <c r="F27" s="590"/>
      <c r="G27" s="590"/>
      <c r="H27" s="590"/>
      <c r="I27" s="545"/>
      <c r="J27" s="545"/>
      <c r="K27" s="590"/>
    </row>
    <row r="28" spans="1:11" ht="18" customHeight="1" x14ac:dyDescent="0.25">
      <c r="A28" s="84">
        <v>20</v>
      </c>
      <c r="B28" s="264" t="s">
        <v>353</v>
      </c>
      <c r="C28" s="587">
        <f t="shared" si="1"/>
        <v>0</v>
      </c>
      <c r="D28" s="262"/>
      <c r="E28" s="262"/>
      <c r="F28" s="590"/>
      <c r="G28" s="590"/>
      <c r="H28" s="590"/>
      <c r="I28" s="590"/>
      <c r="J28" s="545"/>
      <c r="K28" s="590"/>
    </row>
    <row r="29" spans="1:11" ht="18" customHeight="1" x14ac:dyDescent="0.25">
      <c r="A29" s="84">
        <v>21</v>
      </c>
      <c r="B29" s="264" t="s">
        <v>288</v>
      </c>
      <c r="C29" s="587">
        <f t="shared" si="1"/>
        <v>0</v>
      </c>
      <c r="D29" s="262"/>
      <c r="E29" s="262"/>
      <c r="F29" s="590"/>
      <c r="G29" s="590"/>
      <c r="H29" s="590"/>
      <c r="I29" s="590"/>
      <c r="J29" s="545"/>
      <c r="K29" s="590"/>
    </row>
    <row r="30" spans="1:11" ht="18" customHeight="1" x14ac:dyDescent="0.25">
      <c r="A30" s="84">
        <v>22</v>
      </c>
      <c r="B30" s="264" t="s">
        <v>289</v>
      </c>
      <c r="C30" s="587">
        <f t="shared" si="1"/>
        <v>0</v>
      </c>
      <c r="D30" s="262"/>
      <c r="E30" s="262"/>
      <c r="F30" s="590"/>
      <c r="G30" s="590"/>
      <c r="H30" s="590"/>
      <c r="I30" s="590"/>
      <c r="J30" s="545"/>
      <c r="K30" s="590"/>
    </row>
    <row r="31" spans="1:11" ht="18" customHeight="1" x14ac:dyDescent="0.25">
      <c r="A31" s="84">
        <v>23</v>
      </c>
      <c r="B31" s="264" t="s">
        <v>354</v>
      </c>
      <c r="C31" s="587">
        <f t="shared" si="1"/>
        <v>0</v>
      </c>
      <c r="D31" s="262"/>
      <c r="E31" s="262"/>
      <c r="F31" s="590"/>
      <c r="G31" s="590"/>
      <c r="H31" s="590"/>
      <c r="I31" s="590"/>
      <c r="J31" s="545"/>
      <c r="K31" s="590"/>
    </row>
    <row r="32" spans="1:11" ht="18" customHeight="1" x14ac:dyDescent="0.25">
      <c r="A32" s="84">
        <v>24</v>
      </c>
      <c r="B32" s="264" t="s">
        <v>355</v>
      </c>
      <c r="C32" s="587">
        <f t="shared" si="1"/>
        <v>0</v>
      </c>
      <c r="D32" s="262"/>
      <c r="E32" s="262"/>
      <c r="F32" s="590"/>
      <c r="G32" s="590"/>
      <c r="H32" s="590"/>
      <c r="I32" s="590"/>
      <c r="J32" s="545"/>
      <c r="K32" s="590"/>
    </row>
    <row r="33" spans="1:11" ht="18" customHeight="1" x14ac:dyDescent="0.25">
      <c r="A33" s="84">
        <v>25</v>
      </c>
      <c r="B33" s="264" t="s">
        <v>287</v>
      </c>
      <c r="C33" s="587">
        <f t="shared" si="1"/>
        <v>0</v>
      </c>
      <c r="D33" s="262"/>
      <c r="E33" s="545"/>
      <c r="F33" s="590"/>
      <c r="G33" s="590"/>
      <c r="H33" s="590"/>
      <c r="I33" s="545"/>
      <c r="J33" s="545"/>
      <c r="K33" s="590"/>
    </row>
    <row r="34" spans="1:11" ht="18" customHeight="1" x14ac:dyDescent="0.25">
      <c r="A34" s="84">
        <v>26</v>
      </c>
      <c r="B34" s="264" t="s">
        <v>329</v>
      </c>
      <c r="C34" s="587">
        <f t="shared" si="1"/>
        <v>0</v>
      </c>
      <c r="D34" s="262"/>
      <c r="E34" s="545"/>
      <c r="F34" s="590"/>
      <c r="G34" s="590"/>
      <c r="H34" s="590"/>
      <c r="I34" s="545"/>
      <c r="J34" s="545"/>
      <c r="K34" s="590"/>
    </row>
    <row r="35" spans="1:11" ht="18" customHeight="1" x14ac:dyDescent="0.25">
      <c r="A35" s="84">
        <v>27</v>
      </c>
      <c r="B35" s="264" t="s">
        <v>331</v>
      </c>
      <c r="C35" s="587">
        <f t="shared" si="1"/>
        <v>0</v>
      </c>
      <c r="D35" s="262"/>
      <c r="E35" s="545"/>
      <c r="F35" s="590"/>
      <c r="G35" s="590"/>
      <c r="H35" s="590"/>
      <c r="I35" s="545"/>
      <c r="J35" s="545"/>
      <c r="K35" s="590"/>
    </row>
    <row r="36" spans="1:11" ht="18" customHeight="1" x14ac:dyDescent="0.25">
      <c r="A36" s="84">
        <v>28</v>
      </c>
      <c r="B36" s="264" t="s">
        <v>509</v>
      </c>
      <c r="C36" s="587">
        <f t="shared" ref="C36" si="2">SUM(D36:K36)</f>
        <v>0</v>
      </c>
      <c r="D36" s="262"/>
      <c r="E36" s="590"/>
      <c r="F36" s="590"/>
      <c r="G36" s="590"/>
      <c r="H36" s="590"/>
      <c r="I36" s="590"/>
      <c r="J36" s="590"/>
      <c r="K36" s="590"/>
    </row>
    <row r="37" spans="1:11" ht="18" customHeight="1" x14ac:dyDescent="0.25">
      <c r="A37" s="84">
        <v>29</v>
      </c>
      <c r="B37" s="264" t="s">
        <v>540</v>
      </c>
      <c r="C37" s="593">
        <f t="shared" ref="C37:C39" si="3">SUM(D37:K37)</f>
        <v>0</v>
      </c>
      <c r="D37" s="262"/>
      <c r="E37" s="601"/>
      <c r="F37" s="601"/>
      <c r="G37" s="591"/>
      <c r="H37" s="591"/>
      <c r="I37" s="591"/>
      <c r="J37" s="591"/>
      <c r="K37" s="591"/>
    </row>
    <row r="38" spans="1:11" ht="18" customHeight="1" x14ac:dyDescent="0.25">
      <c r="A38" s="84">
        <v>30</v>
      </c>
      <c r="B38" s="264" t="s">
        <v>657</v>
      </c>
      <c r="C38" s="593">
        <f t="shared" si="3"/>
        <v>0</v>
      </c>
      <c r="D38" s="262"/>
      <c r="E38" s="591"/>
      <c r="F38" s="591"/>
      <c r="G38" s="591"/>
      <c r="H38" s="591"/>
      <c r="I38" s="601"/>
      <c r="J38" s="591"/>
      <c r="K38" s="591"/>
    </row>
    <row r="39" spans="1:11" ht="18" customHeight="1" x14ac:dyDescent="0.25">
      <c r="A39" s="84">
        <v>31</v>
      </c>
      <c r="B39" s="264" t="s">
        <v>541</v>
      </c>
      <c r="C39" s="593">
        <f t="shared" si="3"/>
        <v>0</v>
      </c>
      <c r="D39" s="262"/>
      <c r="E39" s="601"/>
      <c r="F39" s="601"/>
      <c r="G39" s="601"/>
      <c r="H39" s="601"/>
      <c r="I39" s="601"/>
      <c r="J39" s="601"/>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45"/>
      <c r="J41" s="545"/>
      <c r="K41" s="590"/>
    </row>
    <row r="42" spans="1:11" ht="18" customHeight="1" x14ac:dyDescent="0.25">
      <c r="A42" s="84">
        <v>34</v>
      </c>
      <c r="B42" s="264" t="s">
        <v>357</v>
      </c>
      <c r="C42" s="587">
        <f>SUM(D42:K42)</f>
        <v>0</v>
      </c>
      <c r="D42" s="590"/>
      <c r="E42" s="590"/>
      <c r="F42" s="590"/>
      <c r="G42" s="590"/>
      <c r="H42" s="590"/>
      <c r="I42" s="545"/>
      <c r="J42" s="545"/>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 si="4">SUM(D44:K44)</f>
        <v>0</v>
      </c>
      <c r="D44" s="545"/>
      <c r="E44" s="545"/>
      <c r="F44" s="590"/>
      <c r="G44" s="590"/>
      <c r="H44" s="545"/>
      <c r="I44" s="262"/>
      <c r="J44" s="545"/>
      <c r="K44" s="590"/>
    </row>
    <row r="45" spans="1:11" ht="18" customHeight="1" x14ac:dyDescent="0.25">
      <c r="A45" s="84">
        <v>37</v>
      </c>
      <c r="B45" s="264" t="s">
        <v>87</v>
      </c>
      <c r="C45" s="587">
        <f t="shared" ref="C45:C52" si="5">SUM(D45:K45)</f>
        <v>0</v>
      </c>
      <c r="D45" s="542"/>
      <c r="E45" s="542"/>
      <c r="F45" s="590"/>
      <c r="G45" s="590"/>
      <c r="H45" s="542"/>
      <c r="I45" s="262"/>
      <c r="J45" s="542"/>
      <c r="K45" s="590"/>
    </row>
    <row r="46" spans="1:11" ht="18" customHeight="1" x14ac:dyDescent="0.25">
      <c r="A46" s="84">
        <v>38</v>
      </c>
      <c r="B46" s="264" t="s">
        <v>359</v>
      </c>
      <c r="C46" s="587">
        <f t="shared" si="5"/>
        <v>0</v>
      </c>
      <c r="D46" s="542"/>
      <c r="E46" s="542"/>
      <c r="F46" s="590"/>
      <c r="G46" s="590"/>
      <c r="H46" s="262"/>
      <c r="I46" s="542"/>
      <c r="J46" s="542"/>
      <c r="K46" s="590"/>
    </row>
    <row r="47" spans="1:11" ht="18" customHeight="1" x14ac:dyDescent="0.25">
      <c r="A47" s="84">
        <v>39</v>
      </c>
      <c r="B47" s="264" t="s">
        <v>406</v>
      </c>
      <c r="C47" s="587">
        <f t="shared" si="5"/>
        <v>0</v>
      </c>
      <c r="D47" s="542"/>
      <c r="E47" s="542"/>
      <c r="F47" s="590"/>
      <c r="G47" s="590"/>
      <c r="H47" s="262"/>
      <c r="I47" s="542"/>
      <c r="J47" s="542"/>
      <c r="K47" s="590"/>
    </row>
    <row r="48" spans="1:11" ht="18" customHeight="1" x14ac:dyDescent="0.25">
      <c r="A48" s="84">
        <v>40</v>
      </c>
      <c r="B48" s="264" t="s">
        <v>283</v>
      </c>
      <c r="C48" s="587">
        <f t="shared" si="5"/>
        <v>0</v>
      </c>
      <c r="D48" s="542"/>
      <c r="E48" s="542"/>
      <c r="F48" s="590"/>
      <c r="G48" s="590"/>
      <c r="H48" s="262"/>
      <c r="I48" s="542"/>
      <c r="J48" s="542"/>
      <c r="K48" s="590"/>
    </row>
    <row r="49" spans="1:11" ht="18" customHeight="1" x14ac:dyDescent="0.25">
      <c r="A49" s="84">
        <v>41</v>
      </c>
      <c r="B49" s="264" t="s">
        <v>125</v>
      </c>
      <c r="C49" s="587">
        <f t="shared" si="5"/>
        <v>0</v>
      </c>
      <c r="D49" s="542"/>
      <c r="E49" s="542"/>
      <c r="F49" s="590"/>
      <c r="G49" s="590"/>
      <c r="H49" s="262"/>
      <c r="I49" s="542"/>
      <c r="J49" s="542"/>
      <c r="K49" s="590"/>
    </row>
    <row r="50" spans="1:11" ht="18" customHeight="1" x14ac:dyDescent="0.25">
      <c r="A50" s="84">
        <v>42</v>
      </c>
      <c r="B50" s="264" t="s">
        <v>127</v>
      </c>
      <c r="C50" s="587">
        <f t="shared" si="5"/>
        <v>0</v>
      </c>
      <c r="D50" s="542"/>
      <c r="E50" s="542"/>
      <c r="F50" s="590"/>
      <c r="G50" s="590"/>
      <c r="H50" s="262"/>
      <c r="I50" s="542"/>
      <c r="J50" s="542"/>
      <c r="K50" s="590"/>
    </row>
    <row r="51" spans="1:11" ht="18" customHeight="1" x14ac:dyDescent="0.25">
      <c r="A51" s="84">
        <v>43</v>
      </c>
      <c r="B51" s="264" t="s">
        <v>602</v>
      </c>
      <c r="C51" s="587">
        <f t="shared" si="5"/>
        <v>0</v>
      </c>
      <c r="D51" s="542"/>
      <c r="E51" s="542"/>
      <c r="F51" s="590"/>
      <c r="G51" s="590"/>
      <c r="H51" s="262"/>
      <c r="I51" s="542"/>
      <c r="J51" s="542"/>
      <c r="K51" s="590"/>
    </row>
    <row r="52" spans="1:11" ht="18" customHeight="1" x14ac:dyDescent="0.25">
      <c r="A52" s="84">
        <v>44</v>
      </c>
      <c r="B52" s="264" t="s">
        <v>360</v>
      </c>
      <c r="C52" s="587">
        <f t="shared" si="5"/>
        <v>0</v>
      </c>
      <c r="D52" s="542"/>
      <c r="E52" s="542"/>
      <c r="F52" s="590"/>
      <c r="G52" s="590"/>
      <c r="H52" s="262"/>
      <c r="I52" s="542"/>
      <c r="J52" s="542"/>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 t="shared" ref="C59:J59" si="6">SUM(C10:C13)</f>
        <v>0</v>
      </c>
      <c r="D59" s="587">
        <f t="shared" si="6"/>
        <v>0</v>
      </c>
      <c r="E59" s="587">
        <f t="shared" si="6"/>
        <v>0</v>
      </c>
      <c r="F59" s="587">
        <f t="shared" si="6"/>
        <v>0</v>
      </c>
      <c r="G59" s="587">
        <f t="shared" si="6"/>
        <v>0</v>
      </c>
      <c r="H59" s="587">
        <f t="shared" si="6"/>
        <v>0</v>
      </c>
      <c r="I59" s="587">
        <f t="shared" si="6"/>
        <v>0</v>
      </c>
      <c r="J59" s="587">
        <f t="shared" si="6"/>
        <v>0</v>
      </c>
      <c r="K59" s="591"/>
    </row>
    <row r="60" spans="1:11" ht="18" customHeight="1" x14ac:dyDescent="0.25">
      <c r="A60" s="84">
        <v>52</v>
      </c>
      <c r="B60" s="267" t="s">
        <v>542</v>
      </c>
      <c r="C60" s="587">
        <f>SUM(D60:K60)</f>
        <v>0</v>
      </c>
      <c r="D60" s="572">
        <f>SUM(D15:D39)</f>
        <v>0</v>
      </c>
      <c r="E60" s="572">
        <f t="shared" ref="E60:J60" si="7">SUM(E15:E39)</f>
        <v>0</v>
      </c>
      <c r="F60" s="572">
        <f t="shared" si="7"/>
        <v>0</v>
      </c>
      <c r="G60" s="572">
        <f t="shared" si="7"/>
        <v>0</v>
      </c>
      <c r="H60" s="572">
        <f t="shared" si="7"/>
        <v>0</v>
      </c>
      <c r="I60" s="572">
        <f t="shared" si="7"/>
        <v>0</v>
      </c>
      <c r="J60" s="572">
        <f t="shared" si="7"/>
        <v>0</v>
      </c>
      <c r="K60" s="591"/>
    </row>
    <row r="61" spans="1:11" ht="18" customHeight="1" x14ac:dyDescent="0.25">
      <c r="A61" s="84">
        <v>53</v>
      </c>
      <c r="B61" s="267" t="s">
        <v>543</v>
      </c>
      <c r="C61" s="587">
        <f>SUM(D61:K61)</f>
        <v>0</v>
      </c>
      <c r="D61" s="596">
        <f t="shared" ref="D61:J61" si="8">SUM(D41:D42)</f>
        <v>0</v>
      </c>
      <c r="E61" s="596">
        <f t="shared" si="8"/>
        <v>0</v>
      </c>
      <c r="F61" s="596">
        <f t="shared" si="8"/>
        <v>0</v>
      </c>
      <c r="G61" s="596">
        <f t="shared" si="8"/>
        <v>0</v>
      </c>
      <c r="H61" s="596">
        <f t="shared" si="8"/>
        <v>0</v>
      </c>
      <c r="I61" s="596">
        <f t="shared" si="8"/>
        <v>0</v>
      </c>
      <c r="J61" s="596">
        <f t="shared" si="8"/>
        <v>0</v>
      </c>
      <c r="K61" s="591"/>
    </row>
    <row r="62" spans="1:11" ht="18" customHeight="1" x14ac:dyDescent="0.25">
      <c r="A62" s="84">
        <v>54</v>
      </c>
      <c r="B62" s="267" t="s">
        <v>544</v>
      </c>
      <c r="C62" s="587">
        <f>SUM(D62:K62)</f>
        <v>0</v>
      </c>
      <c r="D62" s="596">
        <f t="shared" ref="D62:J62" si="9">SUM(D44:D52)</f>
        <v>0</v>
      </c>
      <c r="E62" s="596">
        <f t="shared" si="9"/>
        <v>0</v>
      </c>
      <c r="F62" s="596">
        <f t="shared" si="9"/>
        <v>0</v>
      </c>
      <c r="G62" s="596">
        <f t="shared" si="9"/>
        <v>0</v>
      </c>
      <c r="H62" s="596">
        <f t="shared" si="9"/>
        <v>0</v>
      </c>
      <c r="I62" s="596">
        <f t="shared" si="9"/>
        <v>0</v>
      </c>
      <c r="J62" s="596">
        <f t="shared" si="9"/>
        <v>0</v>
      </c>
      <c r="K62" s="591"/>
    </row>
    <row r="63" spans="1:11" ht="18" customHeight="1" x14ac:dyDescent="0.25">
      <c r="A63" s="84">
        <v>55</v>
      </c>
      <c r="B63" s="267" t="s">
        <v>545</v>
      </c>
      <c r="C63" s="587">
        <f>SUM(D63:K63)</f>
        <v>0</v>
      </c>
      <c r="D63" s="596">
        <f t="shared" ref="D63:K63" si="10">SUM(D54:D58)</f>
        <v>0</v>
      </c>
      <c r="E63" s="596">
        <f t="shared" si="10"/>
        <v>0</v>
      </c>
      <c r="F63" s="596">
        <f t="shared" si="10"/>
        <v>0</v>
      </c>
      <c r="G63" s="596">
        <f t="shared" si="10"/>
        <v>0</v>
      </c>
      <c r="H63" s="596">
        <f t="shared" si="10"/>
        <v>0</v>
      </c>
      <c r="I63" s="596">
        <f t="shared" si="10"/>
        <v>0</v>
      </c>
      <c r="J63" s="596">
        <f t="shared" si="10"/>
        <v>0</v>
      </c>
      <c r="K63" s="596">
        <f t="shared" si="10"/>
        <v>0</v>
      </c>
    </row>
    <row r="64" spans="1:11" ht="18" customHeight="1" thickBot="1" x14ac:dyDescent="0.35">
      <c r="A64" s="84">
        <v>56</v>
      </c>
      <c r="B64" s="384" t="s">
        <v>259</v>
      </c>
      <c r="C64" s="586">
        <f>SUM(C10:C53)</f>
        <v>0</v>
      </c>
      <c r="D64" s="598">
        <f>SUM(D10:D53)</f>
        <v>0</v>
      </c>
      <c r="E64" s="598">
        <f>SUM(E10:E53)</f>
        <v>0</v>
      </c>
      <c r="F64" s="598">
        <f t="shared" ref="F64" si="11">SUM(F10:F53)</f>
        <v>0</v>
      </c>
      <c r="G64" s="598">
        <f>SUM(G10:G53)</f>
        <v>0</v>
      </c>
      <c r="H64" s="598">
        <f>SUM(H10:H53)</f>
        <v>0</v>
      </c>
      <c r="I64" s="598">
        <f>SUM(I10:I53)</f>
        <v>0</v>
      </c>
      <c r="J64" s="598">
        <f>SUM(J10:J53)</f>
        <v>0</v>
      </c>
      <c r="K64" s="598">
        <f>SUM(K10:K53)</f>
        <v>0</v>
      </c>
    </row>
    <row r="65" ht="15.6" hidden="1" thickTop="1" x14ac:dyDescent="0.25"/>
    <row r="70" ht="24.75" hidden="1" customHeight="1" x14ac:dyDescent="0.25"/>
    <row r="72" ht="24.75" hidden="1" customHeight="1" x14ac:dyDescent="0.25"/>
  </sheetData>
  <sheetProtection algorithmName="SHA-512" hashValue="W2vZFFm/PgJdlxnEjvVDAUC6gTymsuOMLAFX85v72BZxzG4zW3tAPe2Sr0o7nt/X7+LL/L4mV2RdFQx+7EfwcQ==" saltValue="vSo9pk8kakTFUTUKdqf3eA=="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L72"/>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1" customWidth="1"/>
    <col min="4" max="4" width="13.54296875" style="1" customWidth="1"/>
    <col min="5" max="11" width="12.36328125" style="1" customWidth="1"/>
    <col min="12" max="12" width="1.6328125" style="1" customWidth="1"/>
    <col min="13" max="16384" width="8.90625" style="1" hidden="1"/>
  </cols>
  <sheetData>
    <row r="1" spans="1:12" s="4" customFormat="1" ht="15" customHeight="1" x14ac:dyDescent="0.3">
      <c r="A1" s="41" t="s">
        <v>637</v>
      </c>
      <c r="B1" s="5"/>
    </row>
    <row r="2" spans="1:12" s="4" customFormat="1" ht="13.2" customHeight="1" x14ac:dyDescent="0.3">
      <c r="A2" s="1" t="s">
        <v>612</v>
      </c>
      <c r="B2" s="5"/>
      <c r="C2" s="41"/>
      <c r="D2" s="41"/>
      <c r="H2" s="48" t="s">
        <v>95</v>
      </c>
      <c r="I2" s="54"/>
      <c r="J2" s="54"/>
      <c r="K2" s="191"/>
    </row>
    <row r="3" spans="1:12" s="4" customFormat="1" ht="13.2" customHeight="1" x14ac:dyDescent="0.3">
      <c r="A3" s="1" t="s">
        <v>716</v>
      </c>
      <c r="B3" s="5"/>
      <c r="C3" s="41"/>
      <c r="D3" s="41"/>
      <c r="H3" s="241">
        <f>'Sch C-3-I (9)'!H3</f>
        <v>0</v>
      </c>
      <c r="I3" s="39"/>
      <c r="J3" s="39"/>
      <c r="K3" s="242"/>
    </row>
    <row r="4" spans="1:12" s="4" customFormat="1" ht="13.2" customHeight="1" x14ac:dyDescent="0.25">
      <c r="A4" s="1"/>
      <c r="H4" s="243" t="s">
        <v>96</v>
      </c>
      <c r="I4" s="43"/>
      <c r="J4" s="43"/>
      <c r="K4" s="244"/>
    </row>
    <row r="5" spans="1:12" s="4" customFormat="1" ht="13.2" customHeight="1" x14ac:dyDescent="0.25">
      <c r="A5" s="1"/>
      <c r="G5" s="5"/>
      <c r="H5" s="245" t="s">
        <v>97</v>
      </c>
      <c r="I5" s="246">
        <f>+'Sch A'!$G$12</f>
        <v>0</v>
      </c>
      <c r="J5" s="215" t="s">
        <v>98</v>
      </c>
      <c r="K5" s="195">
        <f>+'Sch A'!$I$12</f>
        <v>0</v>
      </c>
      <c r="L5" s="5"/>
    </row>
    <row r="6" spans="1:12" s="2" customFormat="1" ht="13.2" customHeight="1" x14ac:dyDescent="0.2"/>
    <row r="7" spans="1:12" s="101" customFormat="1" ht="26.4" x14ac:dyDescent="0.25">
      <c r="A7" s="48" t="s">
        <v>370</v>
      </c>
      <c r="B7" s="191"/>
      <c r="C7" s="100"/>
      <c r="D7" s="255"/>
      <c r="E7" s="385" t="s">
        <v>328</v>
      </c>
      <c r="F7" s="793" t="s">
        <v>258</v>
      </c>
      <c r="G7" s="794"/>
      <c r="H7" s="263" t="s">
        <v>327</v>
      </c>
      <c r="I7" s="263" t="s">
        <v>338</v>
      </c>
      <c r="J7" s="793" t="s">
        <v>284</v>
      </c>
      <c r="K7" s="794"/>
    </row>
    <row r="8" spans="1:12" s="4" customFormat="1" ht="39.6" x14ac:dyDescent="0.25">
      <c r="A8" s="79"/>
      <c r="B8" s="602"/>
      <c r="C8" s="260" t="s">
        <v>259</v>
      </c>
      <c r="D8" s="260" t="s">
        <v>326</v>
      </c>
      <c r="E8" s="260" t="s">
        <v>340</v>
      </c>
      <c r="F8" s="260" t="s">
        <v>332</v>
      </c>
      <c r="G8" s="260" t="s">
        <v>281</v>
      </c>
      <c r="H8" s="260" t="s">
        <v>339</v>
      </c>
      <c r="I8" s="261" t="s">
        <v>338</v>
      </c>
      <c r="J8" s="261" t="s">
        <v>342</v>
      </c>
      <c r="K8" s="261" t="s">
        <v>341</v>
      </c>
    </row>
    <row r="9" spans="1:12" s="4" customFormat="1"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42"/>
      <c r="F10" s="542"/>
      <c r="G10" s="542"/>
      <c r="H10" s="588"/>
      <c r="I10" s="262"/>
      <c r="J10" s="599"/>
      <c r="K10" s="589"/>
    </row>
    <row r="11" spans="1:12" ht="18" customHeight="1" x14ac:dyDescent="0.25">
      <c r="A11" s="84">
        <v>3</v>
      </c>
      <c r="B11" s="77" t="s">
        <v>333</v>
      </c>
      <c r="C11" s="587">
        <f>SUM(D11:K11)</f>
        <v>0</v>
      </c>
      <c r="D11" s="262"/>
      <c r="E11" s="262"/>
      <c r="F11" s="545"/>
      <c r="G11" s="545"/>
      <c r="H11" s="590"/>
      <c r="I11" s="590"/>
      <c r="J11" s="600"/>
      <c r="K11" s="591"/>
    </row>
    <row r="12" spans="1:12" ht="18" customHeight="1" x14ac:dyDescent="0.25">
      <c r="A12" s="84">
        <v>4</v>
      </c>
      <c r="B12" s="74" t="s">
        <v>107</v>
      </c>
      <c r="C12" s="587">
        <f>SUM(D12:K12)</f>
        <v>0</v>
      </c>
      <c r="D12" s="262"/>
      <c r="E12" s="600"/>
      <c r="F12" s="600"/>
      <c r="G12" s="600"/>
      <c r="H12" s="590"/>
      <c r="I12" s="590"/>
      <c r="J12" s="600"/>
      <c r="K12" s="591"/>
    </row>
    <row r="13" spans="1:12" ht="18" customHeight="1" x14ac:dyDescent="0.25">
      <c r="A13" s="84">
        <v>5</v>
      </c>
      <c r="B13" s="264" t="s">
        <v>335</v>
      </c>
      <c r="C13" s="587">
        <f>SUM(D13:K13)</f>
        <v>0</v>
      </c>
      <c r="D13" s="262"/>
      <c r="E13" s="545"/>
      <c r="F13" s="545"/>
      <c r="G13" s="545"/>
      <c r="H13" s="590"/>
      <c r="I13" s="590"/>
      <c r="J13" s="545"/>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5"/>
      <c r="F15" s="590"/>
      <c r="G15" s="590"/>
      <c r="H15" s="545"/>
      <c r="I15" s="590"/>
      <c r="J15" s="545"/>
      <c r="K15" s="590"/>
    </row>
    <row r="16" spans="1:12" ht="18" customHeight="1" x14ac:dyDescent="0.25">
      <c r="A16" s="84">
        <v>8</v>
      </c>
      <c r="B16" s="74" t="s">
        <v>346</v>
      </c>
      <c r="C16" s="587">
        <f t="shared" si="0"/>
        <v>0</v>
      </c>
      <c r="D16" s="262"/>
      <c r="E16" s="545"/>
      <c r="F16" s="590"/>
      <c r="G16" s="590"/>
      <c r="H16" s="545"/>
      <c r="I16" s="590"/>
      <c r="J16" s="545"/>
      <c r="K16" s="590"/>
    </row>
    <row r="17" spans="1:11" ht="18" customHeight="1" x14ac:dyDescent="0.25">
      <c r="A17" s="84">
        <v>9</v>
      </c>
      <c r="B17" s="74" t="s">
        <v>347</v>
      </c>
      <c r="C17" s="587">
        <f t="shared" si="0"/>
        <v>0</v>
      </c>
      <c r="D17" s="262"/>
      <c r="E17" s="262"/>
      <c r="F17" s="590"/>
      <c r="G17" s="590"/>
      <c r="H17" s="590"/>
      <c r="I17" s="545"/>
      <c r="J17" s="545"/>
      <c r="K17" s="590"/>
    </row>
    <row r="18" spans="1:11" ht="18" customHeight="1" x14ac:dyDescent="0.25">
      <c r="A18" s="84">
        <v>10</v>
      </c>
      <c r="B18" s="264" t="s">
        <v>348</v>
      </c>
      <c r="C18" s="587">
        <f t="shared" si="0"/>
        <v>0</v>
      </c>
      <c r="D18" s="262"/>
      <c r="E18" s="448"/>
      <c r="F18" s="590"/>
      <c r="G18" s="590"/>
      <c r="H18" s="545"/>
      <c r="I18" s="590"/>
      <c r="J18" s="545"/>
      <c r="K18" s="590"/>
    </row>
    <row r="19" spans="1:11" ht="18" customHeight="1" x14ac:dyDescent="0.25">
      <c r="A19" s="84">
        <v>11</v>
      </c>
      <c r="B19" s="264" t="s">
        <v>349</v>
      </c>
      <c r="C19" s="587">
        <f t="shared" si="0"/>
        <v>0</v>
      </c>
      <c r="D19" s="262"/>
      <c r="E19" s="448"/>
      <c r="F19" s="590"/>
      <c r="G19" s="590"/>
      <c r="H19" s="590"/>
      <c r="I19" s="545"/>
      <c r="J19" s="545"/>
      <c r="K19" s="590"/>
    </row>
    <row r="20" spans="1:11" ht="18" customHeight="1" x14ac:dyDescent="0.25">
      <c r="A20" s="84">
        <v>12</v>
      </c>
      <c r="B20" s="264" t="s">
        <v>330</v>
      </c>
      <c r="C20" s="587">
        <f t="shared" si="0"/>
        <v>0</v>
      </c>
      <c r="D20" s="262"/>
      <c r="E20" s="590"/>
      <c r="F20" s="590"/>
      <c r="G20" s="590"/>
      <c r="H20" s="590"/>
      <c r="I20" s="590"/>
      <c r="J20" s="545"/>
      <c r="K20" s="590"/>
    </row>
    <row r="21" spans="1:11" ht="18" customHeight="1" x14ac:dyDescent="0.25">
      <c r="A21" s="84">
        <v>13</v>
      </c>
      <c r="B21" s="264" t="s">
        <v>350</v>
      </c>
      <c r="C21" s="587">
        <f t="shared" ref="C21:C35" si="1">SUM(D21:K21)</f>
        <v>0</v>
      </c>
      <c r="D21" s="262"/>
      <c r="E21" s="448"/>
      <c r="F21" s="590"/>
      <c r="G21" s="590"/>
      <c r="H21" s="545"/>
      <c r="I21" s="590"/>
      <c r="J21" s="545"/>
      <c r="K21" s="590"/>
    </row>
    <row r="22" spans="1:11" ht="18" customHeight="1" x14ac:dyDescent="0.25">
      <c r="A22" s="84">
        <v>14</v>
      </c>
      <c r="B22" s="264" t="s">
        <v>17</v>
      </c>
      <c r="C22" s="587">
        <f t="shared" si="1"/>
        <v>0</v>
      </c>
      <c r="D22" s="262"/>
      <c r="E22" s="448"/>
      <c r="F22" s="590"/>
      <c r="G22" s="590"/>
      <c r="H22" s="545"/>
      <c r="I22" s="590"/>
      <c r="J22" s="545"/>
      <c r="K22" s="590"/>
    </row>
    <row r="23" spans="1:11" ht="18" customHeight="1" x14ac:dyDescent="0.25">
      <c r="A23" s="84">
        <v>15</v>
      </c>
      <c r="B23" s="264" t="s">
        <v>286</v>
      </c>
      <c r="C23" s="587">
        <f t="shared" si="1"/>
        <v>0</v>
      </c>
      <c r="D23" s="262"/>
      <c r="E23" s="545"/>
      <c r="F23" s="545"/>
      <c r="G23" s="545"/>
      <c r="H23" s="545"/>
      <c r="I23" s="590"/>
      <c r="J23" s="545"/>
      <c r="K23" s="590"/>
    </row>
    <row r="24" spans="1:11" ht="18" customHeight="1" x14ac:dyDescent="0.25">
      <c r="A24" s="84">
        <v>16</v>
      </c>
      <c r="B24" s="264" t="s">
        <v>290</v>
      </c>
      <c r="C24" s="587">
        <f t="shared" si="1"/>
        <v>0</v>
      </c>
      <c r="D24" s="262"/>
      <c r="E24" s="545"/>
      <c r="F24" s="590"/>
      <c r="G24" s="545"/>
      <c r="H24" s="545"/>
      <c r="I24" s="590"/>
      <c r="J24" s="545"/>
      <c r="K24" s="590"/>
    </row>
    <row r="25" spans="1:11" ht="18" customHeight="1" x14ac:dyDescent="0.25">
      <c r="A25" s="84">
        <v>17</v>
      </c>
      <c r="B25" s="264" t="s">
        <v>351</v>
      </c>
      <c r="C25" s="587">
        <f t="shared" si="1"/>
        <v>0</v>
      </c>
      <c r="D25" s="262"/>
      <c r="E25" s="262"/>
      <c r="F25" s="590"/>
      <c r="G25" s="590"/>
      <c r="H25" s="545"/>
      <c r="I25" s="590"/>
      <c r="J25" s="545"/>
      <c r="K25" s="590"/>
    </row>
    <row r="26" spans="1:11" ht="18" customHeight="1" x14ac:dyDescent="0.25">
      <c r="A26" s="84">
        <v>18</v>
      </c>
      <c r="B26" s="264" t="s">
        <v>352</v>
      </c>
      <c r="C26" s="587">
        <f t="shared" si="1"/>
        <v>0</v>
      </c>
      <c r="D26" s="262"/>
      <c r="E26" s="262"/>
      <c r="F26" s="590"/>
      <c r="G26" s="590"/>
      <c r="H26" s="590"/>
      <c r="I26" s="590"/>
      <c r="J26" s="545"/>
      <c r="K26" s="590"/>
    </row>
    <row r="27" spans="1:11" ht="18" customHeight="1" x14ac:dyDescent="0.25">
      <c r="A27" s="84">
        <v>19</v>
      </c>
      <c r="B27" s="264" t="s">
        <v>715</v>
      </c>
      <c r="C27" s="587">
        <f t="shared" si="1"/>
        <v>0</v>
      </c>
      <c r="D27" s="262"/>
      <c r="E27" s="262"/>
      <c r="F27" s="590"/>
      <c r="G27" s="590"/>
      <c r="H27" s="590"/>
      <c r="I27" s="545"/>
      <c r="J27" s="545"/>
      <c r="K27" s="590"/>
    </row>
    <row r="28" spans="1:11" ht="18" customHeight="1" x14ac:dyDescent="0.25">
      <c r="A28" s="84">
        <v>20</v>
      </c>
      <c r="B28" s="264" t="s">
        <v>353</v>
      </c>
      <c r="C28" s="587">
        <f t="shared" si="1"/>
        <v>0</v>
      </c>
      <c r="D28" s="262"/>
      <c r="E28" s="262"/>
      <c r="F28" s="590"/>
      <c r="G28" s="590"/>
      <c r="H28" s="590"/>
      <c r="I28" s="590"/>
      <c r="J28" s="545"/>
      <c r="K28" s="590"/>
    </row>
    <row r="29" spans="1:11" ht="18" customHeight="1" x14ac:dyDescent="0.25">
      <c r="A29" s="84">
        <v>21</v>
      </c>
      <c r="B29" s="264" t="s">
        <v>288</v>
      </c>
      <c r="C29" s="587">
        <f t="shared" si="1"/>
        <v>0</v>
      </c>
      <c r="D29" s="262"/>
      <c r="E29" s="262"/>
      <c r="F29" s="590"/>
      <c r="G29" s="590"/>
      <c r="H29" s="590"/>
      <c r="I29" s="590"/>
      <c r="J29" s="545"/>
      <c r="K29" s="590"/>
    </row>
    <row r="30" spans="1:11" ht="18" customHeight="1" x14ac:dyDescent="0.25">
      <c r="A30" s="84">
        <v>22</v>
      </c>
      <c r="B30" s="264" t="s">
        <v>289</v>
      </c>
      <c r="C30" s="587">
        <f t="shared" si="1"/>
        <v>0</v>
      </c>
      <c r="D30" s="262"/>
      <c r="E30" s="262"/>
      <c r="F30" s="590"/>
      <c r="G30" s="590"/>
      <c r="H30" s="590"/>
      <c r="I30" s="590"/>
      <c r="J30" s="545"/>
      <c r="K30" s="590"/>
    </row>
    <row r="31" spans="1:11" ht="18" customHeight="1" x14ac:dyDescent="0.25">
      <c r="A31" s="84">
        <v>23</v>
      </c>
      <c r="B31" s="264" t="s">
        <v>354</v>
      </c>
      <c r="C31" s="587">
        <f t="shared" si="1"/>
        <v>0</v>
      </c>
      <c r="D31" s="262"/>
      <c r="E31" s="262"/>
      <c r="F31" s="590"/>
      <c r="G31" s="590"/>
      <c r="H31" s="590"/>
      <c r="I31" s="590"/>
      <c r="J31" s="545"/>
      <c r="K31" s="590"/>
    </row>
    <row r="32" spans="1:11" ht="18" customHeight="1" x14ac:dyDescent="0.25">
      <c r="A32" s="84">
        <v>24</v>
      </c>
      <c r="B32" s="264" t="s">
        <v>355</v>
      </c>
      <c r="C32" s="587">
        <f t="shared" si="1"/>
        <v>0</v>
      </c>
      <c r="D32" s="262"/>
      <c r="E32" s="262"/>
      <c r="F32" s="590"/>
      <c r="G32" s="590"/>
      <c r="H32" s="590"/>
      <c r="I32" s="590"/>
      <c r="J32" s="545"/>
      <c r="K32" s="590"/>
    </row>
    <row r="33" spans="1:11" ht="18" customHeight="1" x14ac:dyDescent="0.25">
      <c r="A33" s="84">
        <v>25</v>
      </c>
      <c r="B33" s="264" t="s">
        <v>287</v>
      </c>
      <c r="C33" s="587">
        <f t="shared" si="1"/>
        <v>0</v>
      </c>
      <c r="D33" s="262"/>
      <c r="E33" s="545"/>
      <c r="F33" s="590"/>
      <c r="G33" s="590"/>
      <c r="H33" s="590"/>
      <c r="I33" s="545"/>
      <c r="J33" s="545"/>
      <c r="K33" s="590"/>
    </row>
    <row r="34" spans="1:11" ht="18" customHeight="1" x14ac:dyDescent="0.25">
      <c r="A34" s="84">
        <v>26</v>
      </c>
      <c r="B34" s="264" t="s">
        <v>329</v>
      </c>
      <c r="C34" s="587">
        <f t="shared" si="1"/>
        <v>0</v>
      </c>
      <c r="D34" s="262"/>
      <c r="E34" s="545"/>
      <c r="F34" s="590"/>
      <c r="G34" s="590"/>
      <c r="H34" s="590"/>
      <c r="I34" s="545"/>
      <c r="J34" s="545"/>
      <c r="K34" s="590"/>
    </row>
    <row r="35" spans="1:11" ht="18" customHeight="1" x14ac:dyDescent="0.25">
      <c r="A35" s="84">
        <v>27</v>
      </c>
      <c r="B35" s="264" t="s">
        <v>331</v>
      </c>
      <c r="C35" s="587">
        <f t="shared" si="1"/>
        <v>0</v>
      </c>
      <c r="D35" s="262"/>
      <c r="E35" s="545"/>
      <c r="F35" s="590"/>
      <c r="G35" s="590"/>
      <c r="H35" s="590"/>
      <c r="I35" s="545"/>
      <c r="J35" s="545"/>
      <c r="K35" s="590"/>
    </row>
    <row r="36" spans="1:11" ht="18" customHeight="1" x14ac:dyDescent="0.25">
      <c r="A36" s="84">
        <v>28</v>
      </c>
      <c r="B36" s="264" t="s">
        <v>509</v>
      </c>
      <c r="C36" s="587">
        <f t="shared" ref="C36" si="2">SUM(D36:K36)</f>
        <v>0</v>
      </c>
      <c r="D36" s="262"/>
      <c r="E36" s="590"/>
      <c r="F36" s="590"/>
      <c r="G36" s="590"/>
      <c r="H36" s="590"/>
      <c r="I36" s="590"/>
      <c r="J36" s="590"/>
      <c r="K36" s="590"/>
    </row>
    <row r="37" spans="1:11" ht="18" customHeight="1" x14ac:dyDescent="0.25">
      <c r="A37" s="84">
        <v>29</v>
      </c>
      <c r="B37" s="264" t="s">
        <v>540</v>
      </c>
      <c r="C37" s="593">
        <f t="shared" ref="C37:C39" si="3">SUM(D37:K37)</f>
        <v>0</v>
      </c>
      <c r="D37" s="262"/>
      <c r="E37" s="601"/>
      <c r="F37" s="601"/>
      <c r="G37" s="591"/>
      <c r="H37" s="591"/>
      <c r="I37" s="591"/>
      <c r="J37" s="591"/>
      <c r="K37" s="591"/>
    </row>
    <row r="38" spans="1:11" ht="18" customHeight="1" x14ac:dyDescent="0.25">
      <c r="A38" s="84">
        <v>30</v>
      </c>
      <c r="B38" s="264" t="s">
        <v>657</v>
      </c>
      <c r="C38" s="593">
        <f t="shared" si="3"/>
        <v>0</v>
      </c>
      <c r="D38" s="262"/>
      <c r="E38" s="591"/>
      <c r="F38" s="591"/>
      <c r="G38" s="591"/>
      <c r="H38" s="591"/>
      <c r="I38" s="601"/>
      <c r="J38" s="591"/>
      <c r="K38" s="591"/>
    </row>
    <row r="39" spans="1:11" ht="18" customHeight="1" x14ac:dyDescent="0.25">
      <c r="A39" s="84">
        <v>31</v>
      </c>
      <c r="B39" s="264" t="s">
        <v>541</v>
      </c>
      <c r="C39" s="593">
        <f t="shared" si="3"/>
        <v>0</v>
      </c>
      <c r="D39" s="262"/>
      <c r="E39" s="601"/>
      <c r="F39" s="601"/>
      <c r="G39" s="601"/>
      <c r="H39" s="601"/>
      <c r="I39" s="601"/>
      <c r="J39" s="601"/>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45"/>
      <c r="J41" s="545"/>
      <c r="K41" s="590"/>
    </row>
    <row r="42" spans="1:11" ht="18" customHeight="1" x14ac:dyDescent="0.25">
      <c r="A42" s="84">
        <v>34</v>
      </c>
      <c r="B42" s="264" t="s">
        <v>357</v>
      </c>
      <c r="C42" s="587">
        <f>SUM(D42:K42)</f>
        <v>0</v>
      </c>
      <c r="D42" s="590"/>
      <c r="E42" s="590"/>
      <c r="F42" s="590"/>
      <c r="G42" s="590"/>
      <c r="H42" s="590"/>
      <c r="I42" s="545"/>
      <c r="J42" s="545"/>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 si="4">SUM(D44:K44)</f>
        <v>0</v>
      </c>
      <c r="D44" s="545"/>
      <c r="E44" s="545"/>
      <c r="F44" s="590"/>
      <c r="G44" s="590"/>
      <c r="H44" s="545"/>
      <c r="I44" s="262"/>
      <c r="J44" s="545"/>
      <c r="K44" s="590"/>
    </row>
    <row r="45" spans="1:11" ht="18" customHeight="1" x14ac:dyDescent="0.25">
      <c r="A45" s="84">
        <v>37</v>
      </c>
      <c r="B45" s="264" t="s">
        <v>87</v>
      </c>
      <c r="C45" s="587">
        <f t="shared" ref="C45:C52" si="5">SUM(D45:K45)</f>
        <v>0</v>
      </c>
      <c r="D45" s="542"/>
      <c r="E45" s="542"/>
      <c r="F45" s="590"/>
      <c r="G45" s="590"/>
      <c r="H45" s="542"/>
      <c r="I45" s="262"/>
      <c r="J45" s="542"/>
      <c r="K45" s="590"/>
    </row>
    <row r="46" spans="1:11" ht="18" customHeight="1" x14ac:dyDescent="0.25">
      <c r="A46" s="84">
        <v>38</v>
      </c>
      <c r="B46" s="264" t="s">
        <v>359</v>
      </c>
      <c r="C46" s="587">
        <f t="shared" si="5"/>
        <v>0</v>
      </c>
      <c r="D46" s="542"/>
      <c r="E46" s="542"/>
      <c r="F46" s="590"/>
      <c r="G46" s="590"/>
      <c r="H46" s="262"/>
      <c r="I46" s="542"/>
      <c r="J46" s="542"/>
      <c r="K46" s="590"/>
    </row>
    <row r="47" spans="1:11" ht="18" customHeight="1" x14ac:dyDescent="0.25">
      <c r="A47" s="84">
        <v>39</v>
      </c>
      <c r="B47" s="264" t="s">
        <v>406</v>
      </c>
      <c r="C47" s="587">
        <f t="shared" si="5"/>
        <v>0</v>
      </c>
      <c r="D47" s="542"/>
      <c r="E47" s="542"/>
      <c r="F47" s="590"/>
      <c r="G47" s="590"/>
      <c r="H47" s="262"/>
      <c r="I47" s="542"/>
      <c r="J47" s="542"/>
      <c r="K47" s="590"/>
    </row>
    <row r="48" spans="1:11" ht="18" customHeight="1" x14ac:dyDescent="0.25">
      <c r="A48" s="84">
        <v>40</v>
      </c>
      <c r="B48" s="264" t="s">
        <v>283</v>
      </c>
      <c r="C48" s="587">
        <f t="shared" si="5"/>
        <v>0</v>
      </c>
      <c r="D48" s="542"/>
      <c r="E48" s="542"/>
      <c r="F48" s="590"/>
      <c r="G48" s="590"/>
      <c r="H48" s="262"/>
      <c r="I48" s="542"/>
      <c r="J48" s="542"/>
      <c r="K48" s="590"/>
    </row>
    <row r="49" spans="1:11" ht="18" customHeight="1" x14ac:dyDescent="0.25">
      <c r="A49" s="84">
        <v>41</v>
      </c>
      <c r="B49" s="264" t="s">
        <v>125</v>
      </c>
      <c r="C49" s="587">
        <f>SUM(D49:K49)</f>
        <v>0</v>
      </c>
      <c r="D49" s="542"/>
      <c r="E49" s="542"/>
      <c r="F49" s="590"/>
      <c r="G49" s="590"/>
      <c r="H49" s="262"/>
      <c r="I49" s="542"/>
      <c r="J49" s="542"/>
      <c r="K49" s="590"/>
    </row>
    <row r="50" spans="1:11" ht="18" customHeight="1" x14ac:dyDescent="0.25">
      <c r="A50" s="84">
        <v>42</v>
      </c>
      <c r="B50" s="264" t="s">
        <v>127</v>
      </c>
      <c r="C50" s="587">
        <f t="shared" si="5"/>
        <v>0</v>
      </c>
      <c r="D50" s="542"/>
      <c r="E50" s="542"/>
      <c r="F50" s="590"/>
      <c r="G50" s="590"/>
      <c r="H50" s="262"/>
      <c r="I50" s="542"/>
      <c r="J50" s="542"/>
      <c r="K50" s="590"/>
    </row>
    <row r="51" spans="1:11" ht="18" customHeight="1" x14ac:dyDescent="0.25">
      <c r="A51" s="84">
        <v>43</v>
      </c>
      <c r="B51" s="264" t="s">
        <v>602</v>
      </c>
      <c r="C51" s="587">
        <f t="shared" si="5"/>
        <v>0</v>
      </c>
      <c r="D51" s="542"/>
      <c r="E51" s="542"/>
      <c r="F51" s="590"/>
      <c r="G51" s="590"/>
      <c r="H51" s="262"/>
      <c r="I51" s="542"/>
      <c r="J51" s="542"/>
      <c r="K51" s="590"/>
    </row>
    <row r="52" spans="1:11" ht="18" customHeight="1" x14ac:dyDescent="0.25">
      <c r="A52" s="84">
        <v>44</v>
      </c>
      <c r="B52" s="264" t="s">
        <v>360</v>
      </c>
      <c r="C52" s="587">
        <f t="shared" si="5"/>
        <v>0</v>
      </c>
      <c r="D52" s="542"/>
      <c r="E52" s="542"/>
      <c r="F52" s="590"/>
      <c r="G52" s="590"/>
      <c r="H52" s="262"/>
      <c r="I52" s="542"/>
      <c r="J52" s="542"/>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 t="shared" ref="C59:J59" si="6">SUM(C10:C13)</f>
        <v>0</v>
      </c>
      <c r="D59" s="587">
        <f t="shared" si="6"/>
        <v>0</v>
      </c>
      <c r="E59" s="587">
        <f t="shared" si="6"/>
        <v>0</v>
      </c>
      <c r="F59" s="587">
        <f t="shared" si="6"/>
        <v>0</v>
      </c>
      <c r="G59" s="587">
        <f t="shared" si="6"/>
        <v>0</v>
      </c>
      <c r="H59" s="587">
        <f t="shared" si="6"/>
        <v>0</v>
      </c>
      <c r="I59" s="587">
        <f t="shared" si="6"/>
        <v>0</v>
      </c>
      <c r="J59" s="587">
        <f t="shared" si="6"/>
        <v>0</v>
      </c>
      <c r="K59" s="591"/>
    </row>
    <row r="60" spans="1:11" ht="18" customHeight="1" x14ac:dyDescent="0.25">
      <c r="A60" s="84">
        <v>52</v>
      </c>
      <c r="B60" s="267" t="s">
        <v>542</v>
      </c>
      <c r="C60" s="587">
        <f>SUM(D60:K60)</f>
        <v>0</v>
      </c>
      <c r="D60" s="572">
        <f t="shared" ref="D60:J60" si="7">SUM(D15:D39)</f>
        <v>0</v>
      </c>
      <c r="E60" s="572">
        <f t="shared" si="7"/>
        <v>0</v>
      </c>
      <c r="F60" s="572">
        <f t="shared" si="7"/>
        <v>0</v>
      </c>
      <c r="G60" s="572">
        <f t="shared" si="7"/>
        <v>0</v>
      </c>
      <c r="H60" s="572">
        <f t="shared" si="7"/>
        <v>0</v>
      </c>
      <c r="I60" s="572">
        <f t="shared" si="7"/>
        <v>0</v>
      </c>
      <c r="J60" s="572">
        <f t="shared" si="7"/>
        <v>0</v>
      </c>
      <c r="K60" s="591"/>
    </row>
    <row r="61" spans="1:11" ht="18" customHeight="1" x14ac:dyDescent="0.25">
      <c r="A61" s="84">
        <v>53</v>
      </c>
      <c r="B61" s="267" t="s">
        <v>543</v>
      </c>
      <c r="C61" s="587">
        <f>SUM(D61:K61)</f>
        <v>0</v>
      </c>
      <c r="D61" s="596">
        <f t="shared" ref="D61:J61" si="8">SUM(D41:D42)</f>
        <v>0</v>
      </c>
      <c r="E61" s="596">
        <f t="shared" si="8"/>
        <v>0</v>
      </c>
      <c r="F61" s="596">
        <f t="shared" si="8"/>
        <v>0</v>
      </c>
      <c r="G61" s="596">
        <f t="shared" si="8"/>
        <v>0</v>
      </c>
      <c r="H61" s="596">
        <f t="shared" si="8"/>
        <v>0</v>
      </c>
      <c r="I61" s="596">
        <f t="shared" si="8"/>
        <v>0</v>
      </c>
      <c r="J61" s="596">
        <f t="shared" si="8"/>
        <v>0</v>
      </c>
      <c r="K61" s="591"/>
    </row>
    <row r="62" spans="1:11" ht="18" customHeight="1" x14ac:dyDescent="0.25">
      <c r="A62" s="84">
        <v>54</v>
      </c>
      <c r="B62" s="267" t="s">
        <v>544</v>
      </c>
      <c r="C62" s="587">
        <f>SUM(D62:K62)</f>
        <v>0</v>
      </c>
      <c r="D62" s="596">
        <f t="shared" ref="D62:J62" si="9">SUM(D44:D52)</f>
        <v>0</v>
      </c>
      <c r="E62" s="596">
        <f t="shared" si="9"/>
        <v>0</v>
      </c>
      <c r="F62" s="596">
        <f t="shared" si="9"/>
        <v>0</v>
      </c>
      <c r="G62" s="596">
        <f t="shared" si="9"/>
        <v>0</v>
      </c>
      <c r="H62" s="596">
        <f t="shared" si="9"/>
        <v>0</v>
      </c>
      <c r="I62" s="596">
        <f t="shared" si="9"/>
        <v>0</v>
      </c>
      <c r="J62" s="596">
        <f t="shared" si="9"/>
        <v>0</v>
      </c>
      <c r="K62" s="591"/>
    </row>
    <row r="63" spans="1:11" ht="18" customHeight="1" x14ac:dyDescent="0.25">
      <c r="A63" s="84">
        <v>55</v>
      </c>
      <c r="B63" s="267" t="s">
        <v>545</v>
      </c>
      <c r="C63" s="587">
        <f>SUM(D63:K63)</f>
        <v>0</v>
      </c>
      <c r="D63" s="596">
        <f t="shared" ref="D63:K63" si="10">SUM(D54:D58)</f>
        <v>0</v>
      </c>
      <c r="E63" s="596">
        <f t="shared" si="10"/>
        <v>0</v>
      </c>
      <c r="F63" s="596">
        <f t="shared" si="10"/>
        <v>0</v>
      </c>
      <c r="G63" s="596">
        <f t="shared" si="10"/>
        <v>0</v>
      </c>
      <c r="H63" s="596">
        <f t="shared" si="10"/>
        <v>0</v>
      </c>
      <c r="I63" s="596">
        <f t="shared" si="10"/>
        <v>0</v>
      </c>
      <c r="J63" s="596">
        <f t="shared" si="10"/>
        <v>0</v>
      </c>
      <c r="K63" s="596">
        <f t="shared" si="10"/>
        <v>0</v>
      </c>
    </row>
    <row r="64" spans="1:11" ht="18" customHeight="1" thickBot="1" x14ac:dyDescent="0.35">
      <c r="A64" s="84">
        <v>56</v>
      </c>
      <c r="B64" s="384" t="s">
        <v>259</v>
      </c>
      <c r="C64" s="586">
        <f>SUM(C10:C53)</f>
        <v>0</v>
      </c>
      <c r="D64" s="598">
        <f>SUM(D10:D53)</f>
        <v>0</v>
      </c>
      <c r="E64" s="598">
        <f>SUM(E10:E53)</f>
        <v>0</v>
      </c>
      <c r="F64" s="598">
        <f t="shared" ref="F64" si="11">SUM(F10:F53)</f>
        <v>0</v>
      </c>
      <c r="G64" s="598">
        <f>SUM(G10:G53)</f>
        <v>0</v>
      </c>
      <c r="H64" s="598">
        <f>SUM(H10:H53)</f>
        <v>0</v>
      </c>
      <c r="I64" s="598">
        <f>SUM(I10:I53)</f>
        <v>0</v>
      </c>
      <c r="J64" s="598">
        <f>SUM(J10:J53)</f>
        <v>0</v>
      </c>
      <c r="K64" s="598">
        <f>SUM(K10:K53)</f>
        <v>0</v>
      </c>
    </row>
    <row r="65" ht="15.6" hidden="1" thickTop="1" x14ac:dyDescent="0.25"/>
    <row r="70" ht="24.75" hidden="1" customHeight="1" x14ac:dyDescent="0.25"/>
    <row r="72" ht="24.75" hidden="1" customHeight="1" x14ac:dyDescent="0.25"/>
  </sheetData>
  <sheetProtection algorithmName="SHA-512" hashValue="QDgxcdD6GGleCjTXvi2dOHsHDi+UOmhHFplRsUzMFdwMdX4w4vDyQ9soQw/5HEYeiuGnVoky215NhpAu7CNTZA==" saltValue="JY4v/hDA6JW2oJCCDPgewg=="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L72"/>
  <sheetViews>
    <sheetView showGridLines="0" zoomScaleNormal="100" workbookViewId="0">
      <selection activeCell="C11" sqref="C11"/>
    </sheetView>
  </sheetViews>
  <sheetFormatPr defaultColWidth="0" defaultRowHeight="15" zeroHeight="1" x14ac:dyDescent="0.25"/>
  <cols>
    <col min="1" max="1" width="3.81640625" style="4" customWidth="1"/>
    <col min="2" max="2" width="37.1796875" style="4" customWidth="1"/>
    <col min="3" max="3" width="12.36328125" style="1" customWidth="1"/>
    <col min="4" max="4" width="13.1796875" style="1" customWidth="1"/>
    <col min="5" max="11" width="12.36328125" style="1" customWidth="1"/>
    <col min="12" max="12" width="1.81640625" style="1" customWidth="1"/>
    <col min="13" max="16384" width="8.90625" style="1" hidden="1"/>
  </cols>
  <sheetData>
    <row r="1" spans="1:12" s="4" customFormat="1" ht="15.6" x14ac:dyDescent="0.3">
      <c r="A1" s="41" t="s">
        <v>636</v>
      </c>
      <c r="B1" s="5"/>
    </row>
    <row r="2" spans="1:12" s="4" customFormat="1" ht="15.6" x14ac:dyDescent="0.3">
      <c r="A2" s="1" t="s">
        <v>612</v>
      </c>
      <c r="B2" s="5"/>
      <c r="C2" s="41"/>
      <c r="D2" s="41"/>
      <c r="H2" s="45" t="s">
        <v>554</v>
      </c>
      <c r="I2" s="54"/>
      <c r="J2" s="54"/>
      <c r="K2" s="191"/>
    </row>
    <row r="3" spans="1:12" s="4" customFormat="1" ht="15.6" x14ac:dyDescent="0.3">
      <c r="A3" s="1" t="s">
        <v>716</v>
      </c>
      <c r="B3" s="5"/>
      <c r="C3" s="41"/>
      <c r="D3" s="41"/>
      <c r="H3" s="241">
        <f>'Sch C-3-I (10)'!H3</f>
        <v>0</v>
      </c>
      <c r="I3" s="39"/>
      <c r="J3" s="39"/>
      <c r="K3" s="242"/>
    </row>
    <row r="4" spans="1:12" s="4" customFormat="1" x14ac:dyDescent="0.25">
      <c r="A4" s="1"/>
      <c r="H4" s="243" t="s">
        <v>96</v>
      </c>
      <c r="I4" s="43"/>
      <c r="J4" s="43"/>
      <c r="K4" s="244"/>
    </row>
    <row r="5" spans="1:12" s="4" customFormat="1" ht="15" customHeight="1" x14ac:dyDescent="0.25">
      <c r="A5" s="1"/>
      <c r="G5" s="5"/>
      <c r="H5" s="245" t="s">
        <v>97</v>
      </c>
      <c r="I5" s="246">
        <f>+'Sch A'!$G$12</f>
        <v>0</v>
      </c>
      <c r="J5" s="215" t="s">
        <v>98</v>
      </c>
      <c r="K5" s="195">
        <f>+'Sch A'!$I$12</f>
        <v>0</v>
      </c>
      <c r="L5" s="5"/>
    </row>
    <row r="6" spans="1:12" s="2" customFormat="1" ht="11.25" customHeight="1" x14ac:dyDescent="0.2"/>
    <row r="7" spans="1:12" s="101" customFormat="1" ht="26.4" x14ac:dyDescent="0.25">
      <c r="A7" s="48"/>
      <c r="B7" s="191"/>
      <c r="C7" s="100"/>
      <c r="D7" s="255"/>
      <c r="E7" s="386" t="s">
        <v>328</v>
      </c>
      <c r="F7" s="793" t="s">
        <v>258</v>
      </c>
      <c r="G7" s="794"/>
      <c r="H7" s="263" t="s">
        <v>327</v>
      </c>
      <c r="I7" s="263" t="s">
        <v>338</v>
      </c>
      <c r="J7" s="793" t="s">
        <v>284</v>
      </c>
      <c r="K7" s="794"/>
    </row>
    <row r="8" spans="1:12" s="4" customFormat="1" ht="39.6" x14ac:dyDescent="0.25">
      <c r="A8" s="79"/>
      <c r="B8" s="86"/>
      <c r="C8" s="260" t="s">
        <v>259</v>
      </c>
      <c r="D8" s="260" t="s">
        <v>326</v>
      </c>
      <c r="E8" s="260" t="s">
        <v>340</v>
      </c>
      <c r="F8" s="260" t="s">
        <v>332</v>
      </c>
      <c r="G8" s="260" t="s">
        <v>281</v>
      </c>
      <c r="H8" s="260" t="s">
        <v>339</v>
      </c>
      <c r="I8" s="261" t="s">
        <v>338</v>
      </c>
      <c r="J8" s="261" t="s">
        <v>342</v>
      </c>
      <c r="K8" s="261" t="s">
        <v>341</v>
      </c>
    </row>
    <row r="9" spans="1:12" s="4" customFormat="1" ht="18" customHeight="1" x14ac:dyDescent="0.3">
      <c r="A9" s="84">
        <v>1</v>
      </c>
      <c r="B9" s="83" t="s">
        <v>344</v>
      </c>
      <c r="C9" s="262"/>
      <c r="D9" s="262"/>
      <c r="E9" s="262"/>
      <c r="F9" s="262"/>
      <c r="G9" s="262"/>
      <c r="H9" s="262"/>
      <c r="I9" s="262"/>
      <c r="J9" s="262"/>
      <c r="K9" s="259"/>
    </row>
    <row r="10" spans="1:12" ht="18" customHeight="1" x14ac:dyDescent="0.25">
      <c r="A10" s="84">
        <v>2</v>
      </c>
      <c r="B10" s="10" t="s">
        <v>282</v>
      </c>
      <c r="C10" s="587">
        <f>SUM(D10:K10)</f>
        <v>0</v>
      </c>
      <c r="D10" s="262"/>
      <c r="E10" s="542"/>
      <c r="F10" s="542"/>
      <c r="G10" s="542"/>
      <c r="H10" s="588"/>
      <c r="I10" s="262"/>
      <c r="J10" s="542"/>
      <c r="K10" s="589"/>
    </row>
    <row r="11" spans="1:12" ht="18" customHeight="1" x14ac:dyDescent="0.25">
      <c r="A11" s="84">
        <v>3</v>
      </c>
      <c r="B11" s="77" t="s">
        <v>333</v>
      </c>
      <c r="C11" s="587">
        <f>SUM(D11:K11)</f>
        <v>0</v>
      </c>
      <c r="D11" s="262"/>
      <c r="E11" s="262"/>
      <c r="F11" s="542"/>
      <c r="G11" s="542"/>
      <c r="H11" s="590"/>
      <c r="I11" s="590"/>
      <c r="J11" s="542"/>
      <c r="K11" s="591"/>
    </row>
    <row r="12" spans="1:12" ht="18" customHeight="1" x14ac:dyDescent="0.25">
      <c r="A12" s="84">
        <v>4</v>
      </c>
      <c r="B12" s="74" t="s">
        <v>107</v>
      </c>
      <c r="C12" s="587">
        <f>SUM(D12:K12)</f>
        <v>0</v>
      </c>
      <c r="D12" s="262"/>
      <c r="E12" s="542"/>
      <c r="F12" s="542"/>
      <c r="G12" s="542"/>
      <c r="H12" s="590"/>
      <c r="I12" s="590"/>
      <c r="J12" s="542"/>
      <c r="K12" s="591"/>
    </row>
    <row r="13" spans="1:12" ht="18" customHeight="1" x14ac:dyDescent="0.25">
      <c r="A13" s="84">
        <v>5</v>
      </c>
      <c r="B13" s="264" t="s">
        <v>335</v>
      </c>
      <c r="C13" s="587">
        <f>SUM(D13:K13)</f>
        <v>0</v>
      </c>
      <c r="D13" s="262"/>
      <c r="E13" s="542"/>
      <c r="F13" s="542"/>
      <c r="G13" s="542"/>
      <c r="H13" s="590"/>
      <c r="I13" s="590"/>
      <c r="J13" s="542"/>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2"/>
      <c r="F15" s="590"/>
      <c r="G15" s="590"/>
      <c r="H15" s="542"/>
      <c r="I15" s="590"/>
      <c r="J15" s="542"/>
      <c r="K15" s="590"/>
    </row>
    <row r="16" spans="1:12" ht="18" customHeight="1" x14ac:dyDescent="0.25">
      <c r="A16" s="84">
        <v>8</v>
      </c>
      <c r="B16" s="74" t="s">
        <v>346</v>
      </c>
      <c r="C16" s="587">
        <f t="shared" si="0"/>
        <v>0</v>
      </c>
      <c r="D16" s="262"/>
      <c r="E16" s="542"/>
      <c r="F16" s="590"/>
      <c r="G16" s="590"/>
      <c r="H16" s="542"/>
      <c r="I16" s="590"/>
      <c r="J16" s="542"/>
      <c r="K16" s="590"/>
    </row>
    <row r="17" spans="1:11" ht="18" customHeight="1" x14ac:dyDescent="0.25">
      <c r="A17" s="84">
        <v>9</v>
      </c>
      <c r="B17" s="74" t="s">
        <v>347</v>
      </c>
      <c r="C17" s="587">
        <f t="shared" si="0"/>
        <v>0</v>
      </c>
      <c r="D17" s="262"/>
      <c r="E17" s="262"/>
      <c r="F17" s="590"/>
      <c r="G17" s="590"/>
      <c r="H17" s="590"/>
      <c r="I17" s="542"/>
      <c r="J17" s="542"/>
      <c r="K17" s="590"/>
    </row>
    <row r="18" spans="1:11" ht="18" customHeight="1" x14ac:dyDescent="0.25">
      <c r="A18" s="84">
        <v>10</v>
      </c>
      <c r="B18" s="264" t="s">
        <v>348</v>
      </c>
      <c r="C18" s="587">
        <f t="shared" si="0"/>
        <v>0</v>
      </c>
      <c r="D18" s="262"/>
      <c r="E18" s="542"/>
      <c r="F18" s="590"/>
      <c r="G18" s="590"/>
      <c r="H18" s="542"/>
      <c r="I18" s="590"/>
      <c r="J18" s="542"/>
      <c r="K18" s="590"/>
    </row>
    <row r="19" spans="1:11" ht="18" customHeight="1" x14ac:dyDescent="0.25">
      <c r="A19" s="84">
        <v>11</v>
      </c>
      <c r="B19" s="264" t="s">
        <v>349</v>
      </c>
      <c r="C19" s="587">
        <f t="shared" si="0"/>
        <v>0</v>
      </c>
      <c r="D19" s="262"/>
      <c r="E19" s="542"/>
      <c r="F19" s="590"/>
      <c r="G19" s="590"/>
      <c r="H19" s="590"/>
      <c r="I19" s="542"/>
      <c r="J19" s="542"/>
      <c r="K19" s="590"/>
    </row>
    <row r="20" spans="1:11" ht="18" customHeight="1" x14ac:dyDescent="0.25">
      <c r="A20" s="84">
        <v>12</v>
      </c>
      <c r="B20" s="264" t="s">
        <v>330</v>
      </c>
      <c r="C20" s="587">
        <f t="shared" si="0"/>
        <v>0</v>
      </c>
      <c r="D20" s="262"/>
      <c r="E20" s="590"/>
      <c r="F20" s="590"/>
      <c r="G20" s="590"/>
      <c r="H20" s="590"/>
      <c r="I20" s="590"/>
      <c r="J20" s="542"/>
      <c r="K20" s="590"/>
    </row>
    <row r="21" spans="1:11" ht="18" customHeight="1" x14ac:dyDescent="0.25">
      <c r="A21" s="84">
        <v>13</v>
      </c>
      <c r="B21" s="264" t="s">
        <v>350</v>
      </c>
      <c r="C21" s="587">
        <f t="shared" ref="C21:C39" si="1">SUM(D21:K21)</f>
        <v>0</v>
      </c>
      <c r="D21" s="262"/>
      <c r="E21" s="542"/>
      <c r="F21" s="590"/>
      <c r="G21" s="590"/>
      <c r="H21" s="542"/>
      <c r="I21" s="590"/>
      <c r="J21" s="542"/>
      <c r="K21" s="590"/>
    </row>
    <row r="22" spans="1:11" ht="18" customHeight="1" x14ac:dyDescent="0.25">
      <c r="A22" s="84">
        <v>14</v>
      </c>
      <c r="B22" s="264" t="s">
        <v>17</v>
      </c>
      <c r="C22" s="587">
        <f t="shared" si="1"/>
        <v>0</v>
      </c>
      <c r="D22" s="262"/>
      <c r="E22" s="542"/>
      <c r="F22" s="590"/>
      <c r="G22" s="590"/>
      <c r="H22" s="542"/>
      <c r="I22" s="590"/>
      <c r="J22" s="542"/>
      <c r="K22" s="590"/>
    </row>
    <row r="23" spans="1:11" ht="18" customHeight="1" x14ac:dyDescent="0.25">
      <c r="A23" s="84">
        <v>15</v>
      </c>
      <c r="B23" s="264" t="s">
        <v>286</v>
      </c>
      <c r="C23" s="587">
        <f t="shared" si="1"/>
        <v>0</v>
      </c>
      <c r="D23" s="262"/>
      <c r="E23" s="542"/>
      <c r="F23" s="542"/>
      <c r="G23" s="542"/>
      <c r="H23" s="542"/>
      <c r="I23" s="590"/>
      <c r="J23" s="542"/>
      <c r="K23" s="590"/>
    </row>
    <row r="24" spans="1:11" ht="18" customHeight="1" x14ac:dyDescent="0.25">
      <c r="A24" s="84">
        <v>16</v>
      </c>
      <c r="B24" s="264" t="s">
        <v>290</v>
      </c>
      <c r="C24" s="587">
        <f t="shared" si="1"/>
        <v>0</v>
      </c>
      <c r="D24" s="262"/>
      <c r="E24" s="542"/>
      <c r="F24" s="590"/>
      <c r="G24" s="542"/>
      <c r="H24" s="542"/>
      <c r="I24" s="590"/>
      <c r="J24" s="542"/>
      <c r="K24" s="590"/>
    </row>
    <row r="25" spans="1:11" ht="18" customHeight="1" x14ac:dyDescent="0.25">
      <c r="A25" s="84">
        <v>17</v>
      </c>
      <c r="B25" s="264" t="s">
        <v>351</v>
      </c>
      <c r="C25" s="587">
        <f t="shared" si="1"/>
        <v>0</v>
      </c>
      <c r="D25" s="262"/>
      <c r="E25" s="262"/>
      <c r="F25" s="590"/>
      <c r="G25" s="590"/>
      <c r="H25" s="542"/>
      <c r="I25" s="590"/>
      <c r="J25" s="542"/>
      <c r="K25" s="590"/>
    </row>
    <row r="26" spans="1:11" ht="18" customHeight="1" x14ac:dyDescent="0.25">
      <c r="A26" s="84">
        <v>18</v>
      </c>
      <c r="B26" s="264" t="s">
        <v>352</v>
      </c>
      <c r="C26" s="587">
        <f t="shared" si="1"/>
        <v>0</v>
      </c>
      <c r="D26" s="262"/>
      <c r="E26" s="262"/>
      <c r="F26" s="590"/>
      <c r="G26" s="590"/>
      <c r="H26" s="590"/>
      <c r="I26" s="590"/>
      <c r="J26" s="542"/>
      <c r="K26" s="590"/>
    </row>
    <row r="27" spans="1:11" ht="18" customHeight="1" x14ac:dyDescent="0.25">
      <c r="A27" s="84">
        <v>19</v>
      </c>
      <c r="B27" s="264" t="s">
        <v>715</v>
      </c>
      <c r="C27" s="587">
        <f t="shared" si="1"/>
        <v>0</v>
      </c>
      <c r="D27" s="262"/>
      <c r="E27" s="262"/>
      <c r="F27" s="590"/>
      <c r="G27" s="590"/>
      <c r="H27" s="590"/>
      <c r="I27" s="542"/>
      <c r="J27" s="542"/>
      <c r="K27" s="590"/>
    </row>
    <row r="28" spans="1:11" ht="18" customHeight="1" x14ac:dyDescent="0.25">
      <c r="A28" s="84">
        <v>20</v>
      </c>
      <c r="B28" s="264" t="s">
        <v>353</v>
      </c>
      <c r="C28" s="587">
        <f t="shared" si="1"/>
        <v>0</v>
      </c>
      <c r="D28" s="262"/>
      <c r="E28" s="262"/>
      <c r="F28" s="590"/>
      <c r="G28" s="590"/>
      <c r="H28" s="590"/>
      <c r="I28" s="590"/>
      <c r="J28" s="542"/>
      <c r="K28" s="590"/>
    </row>
    <row r="29" spans="1:11" ht="18" customHeight="1" x14ac:dyDescent="0.25">
      <c r="A29" s="84">
        <v>21</v>
      </c>
      <c r="B29" s="264" t="s">
        <v>288</v>
      </c>
      <c r="C29" s="587">
        <f t="shared" si="1"/>
        <v>0</v>
      </c>
      <c r="D29" s="262"/>
      <c r="E29" s="262"/>
      <c r="F29" s="590"/>
      <c r="G29" s="590"/>
      <c r="H29" s="590"/>
      <c r="I29" s="590"/>
      <c r="J29" s="542"/>
      <c r="K29" s="590"/>
    </row>
    <row r="30" spans="1:11" ht="18" customHeight="1" x14ac:dyDescent="0.25">
      <c r="A30" s="84">
        <v>22</v>
      </c>
      <c r="B30" s="264" t="s">
        <v>289</v>
      </c>
      <c r="C30" s="587">
        <f t="shared" si="1"/>
        <v>0</v>
      </c>
      <c r="D30" s="262"/>
      <c r="E30" s="262"/>
      <c r="F30" s="590"/>
      <c r="G30" s="590"/>
      <c r="H30" s="590"/>
      <c r="I30" s="590"/>
      <c r="J30" s="542"/>
      <c r="K30" s="590"/>
    </row>
    <row r="31" spans="1:11" ht="18" customHeight="1" x14ac:dyDescent="0.25">
      <c r="A31" s="84">
        <v>23</v>
      </c>
      <c r="B31" s="264" t="s">
        <v>354</v>
      </c>
      <c r="C31" s="587">
        <f t="shared" si="1"/>
        <v>0</v>
      </c>
      <c r="D31" s="262"/>
      <c r="E31" s="262"/>
      <c r="F31" s="590"/>
      <c r="G31" s="590"/>
      <c r="H31" s="590"/>
      <c r="I31" s="590"/>
      <c r="J31" s="542"/>
      <c r="K31" s="590"/>
    </row>
    <row r="32" spans="1:11" ht="18" customHeight="1" x14ac:dyDescent="0.25">
      <c r="A32" s="84">
        <v>24</v>
      </c>
      <c r="B32" s="264" t="s">
        <v>355</v>
      </c>
      <c r="C32" s="587">
        <f t="shared" si="1"/>
        <v>0</v>
      </c>
      <c r="D32" s="262"/>
      <c r="E32" s="262"/>
      <c r="F32" s="590"/>
      <c r="G32" s="590"/>
      <c r="H32" s="590"/>
      <c r="I32" s="590"/>
      <c r="J32" s="542"/>
      <c r="K32" s="590"/>
    </row>
    <row r="33" spans="1:11" ht="18" customHeight="1" x14ac:dyDescent="0.25">
      <c r="A33" s="84">
        <v>25</v>
      </c>
      <c r="B33" s="264" t="s">
        <v>287</v>
      </c>
      <c r="C33" s="587">
        <f t="shared" si="1"/>
        <v>0</v>
      </c>
      <c r="D33" s="262"/>
      <c r="E33" s="542"/>
      <c r="F33" s="590"/>
      <c r="G33" s="590"/>
      <c r="H33" s="590"/>
      <c r="I33" s="542"/>
      <c r="J33" s="542"/>
      <c r="K33" s="590"/>
    </row>
    <row r="34" spans="1:11" ht="18" customHeight="1" x14ac:dyDescent="0.25">
      <c r="A34" s="84">
        <v>26</v>
      </c>
      <c r="B34" s="264" t="s">
        <v>329</v>
      </c>
      <c r="C34" s="587">
        <f t="shared" si="1"/>
        <v>0</v>
      </c>
      <c r="D34" s="262"/>
      <c r="E34" s="542"/>
      <c r="F34" s="590"/>
      <c r="G34" s="590"/>
      <c r="H34" s="590"/>
      <c r="I34" s="542"/>
      <c r="J34" s="542"/>
      <c r="K34" s="590"/>
    </row>
    <row r="35" spans="1:11" ht="18" customHeight="1" x14ac:dyDescent="0.25">
      <c r="A35" s="84">
        <v>27</v>
      </c>
      <c r="B35" s="264" t="s">
        <v>331</v>
      </c>
      <c r="C35" s="587">
        <f t="shared" si="1"/>
        <v>0</v>
      </c>
      <c r="D35" s="262"/>
      <c r="E35" s="542"/>
      <c r="F35" s="590"/>
      <c r="G35" s="590"/>
      <c r="H35" s="590"/>
      <c r="I35" s="542"/>
      <c r="J35" s="542"/>
      <c r="K35" s="590"/>
    </row>
    <row r="36" spans="1:11" ht="18" customHeight="1" x14ac:dyDescent="0.25">
      <c r="A36" s="84">
        <v>28</v>
      </c>
      <c r="B36" s="264" t="s">
        <v>509</v>
      </c>
      <c r="C36" s="587">
        <f t="shared" si="1"/>
        <v>0</v>
      </c>
      <c r="D36" s="262"/>
      <c r="E36" s="590"/>
      <c r="F36" s="590"/>
      <c r="G36" s="590"/>
      <c r="H36" s="590"/>
      <c r="I36" s="590"/>
      <c r="J36" s="590"/>
      <c r="K36" s="590"/>
    </row>
    <row r="37" spans="1:11" ht="18" customHeight="1" x14ac:dyDescent="0.25">
      <c r="A37" s="84">
        <v>29</v>
      </c>
      <c r="B37" s="264" t="s">
        <v>540</v>
      </c>
      <c r="C37" s="593">
        <f t="shared" si="1"/>
        <v>0</v>
      </c>
      <c r="D37" s="262"/>
      <c r="E37" s="542"/>
      <c r="F37" s="542"/>
      <c r="G37" s="591"/>
      <c r="H37" s="591"/>
      <c r="I37" s="591"/>
      <c r="J37" s="591"/>
      <c r="K37" s="591"/>
    </row>
    <row r="38" spans="1:11" ht="18" customHeight="1" x14ac:dyDescent="0.25">
      <c r="A38" s="84">
        <v>30</v>
      </c>
      <c r="B38" s="264" t="s">
        <v>657</v>
      </c>
      <c r="C38" s="593">
        <f t="shared" si="1"/>
        <v>0</v>
      </c>
      <c r="D38" s="262"/>
      <c r="E38" s="591"/>
      <c r="F38" s="591"/>
      <c r="G38" s="591"/>
      <c r="H38" s="591"/>
      <c r="I38" s="542"/>
      <c r="J38" s="591"/>
      <c r="K38" s="591"/>
    </row>
    <row r="39" spans="1:11" ht="18" customHeight="1" x14ac:dyDescent="0.25">
      <c r="A39" s="84">
        <v>31</v>
      </c>
      <c r="B39" s="264" t="s">
        <v>541</v>
      </c>
      <c r="C39" s="593">
        <f t="shared" si="1"/>
        <v>0</v>
      </c>
      <c r="D39" s="262"/>
      <c r="E39" s="542"/>
      <c r="F39" s="542"/>
      <c r="G39" s="542"/>
      <c r="H39" s="542"/>
      <c r="I39" s="542"/>
      <c r="J39" s="542"/>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42"/>
      <c r="J41" s="542"/>
      <c r="K41" s="590"/>
    </row>
    <row r="42" spans="1:11" ht="18" customHeight="1" x14ac:dyDescent="0.25">
      <c r="A42" s="84">
        <v>34</v>
      </c>
      <c r="B42" s="264" t="s">
        <v>357</v>
      </c>
      <c r="C42" s="587">
        <f>SUM(D42:K42)</f>
        <v>0</v>
      </c>
      <c r="D42" s="590"/>
      <c r="E42" s="590"/>
      <c r="F42" s="590"/>
      <c r="G42" s="590"/>
      <c r="H42" s="590"/>
      <c r="I42" s="542"/>
      <c r="J42" s="542"/>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C52" si="2">SUM(D44:K44)</f>
        <v>0</v>
      </c>
      <c r="D44" s="542"/>
      <c r="E44" s="542"/>
      <c r="F44" s="590"/>
      <c r="G44" s="590"/>
      <c r="H44" s="542"/>
      <c r="I44" s="262"/>
      <c r="J44" s="542"/>
      <c r="K44" s="590"/>
    </row>
    <row r="45" spans="1:11" ht="18" customHeight="1" x14ac:dyDescent="0.25">
      <c r="A45" s="84">
        <v>37</v>
      </c>
      <c r="B45" s="264" t="s">
        <v>87</v>
      </c>
      <c r="C45" s="587">
        <f t="shared" si="2"/>
        <v>0</v>
      </c>
      <c r="D45" s="542"/>
      <c r="E45" s="542"/>
      <c r="F45" s="590"/>
      <c r="G45" s="590"/>
      <c r="H45" s="542"/>
      <c r="I45" s="262"/>
      <c r="J45" s="542"/>
      <c r="K45" s="590"/>
    </row>
    <row r="46" spans="1:11" ht="18" customHeight="1" x14ac:dyDescent="0.25">
      <c r="A46" s="84">
        <v>38</v>
      </c>
      <c r="B46" s="264" t="s">
        <v>359</v>
      </c>
      <c r="C46" s="587">
        <f t="shared" si="2"/>
        <v>0</v>
      </c>
      <c r="D46" s="542"/>
      <c r="E46" s="542"/>
      <c r="F46" s="590"/>
      <c r="G46" s="590"/>
      <c r="H46" s="262"/>
      <c r="I46" s="542"/>
      <c r="J46" s="542"/>
      <c r="K46" s="590"/>
    </row>
    <row r="47" spans="1:11" ht="18" customHeight="1" x14ac:dyDescent="0.25">
      <c r="A47" s="84">
        <v>39</v>
      </c>
      <c r="B47" s="264" t="s">
        <v>406</v>
      </c>
      <c r="C47" s="587">
        <f t="shared" si="2"/>
        <v>0</v>
      </c>
      <c r="D47" s="542"/>
      <c r="E47" s="542"/>
      <c r="F47" s="590"/>
      <c r="G47" s="590"/>
      <c r="H47" s="590"/>
      <c r="I47" s="542"/>
      <c r="J47" s="542"/>
      <c r="K47" s="590"/>
    </row>
    <row r="48" spans="1:11" ht="18" customHeight="1" x14ac:dyDescent="0.25">
      <c r="A48" s="84">
        <v>40</v>
      </c>
      <c r="B48" s="264" t="s">
        <v>283</v>
      </c>
      <c r="C48" s="587">
        <f t="shared" si="2"/>
        <v>0</v>
      </c>
      <c r="D48" s="542"/>
      <c r="E48" s="542"/>
      <c r="F48" s="590"/>
      <c r="G48" s="590"/>
      <c r="H48" s="590"/>
      <c r="I48" s="542"/>
      <c r="J48" s="542"/>
      <c r="K48" s="590"/>
    </row>
    <row r="49" spans="1:11" ht="18" customHeight="1" x14ac:dyDescent="0.25">
      <c r="A49" s="84">
        <v>41</v>
      </c>
      <c r="B49" s="264" t="s">
        <v>125</v>
      </c>
      <c r="C49" s="587">
        <f t="shared" si="2"/>
        <v>0</v>
      </c>
      <c r="D49" s="542"/>
      <c r="E49" s="542"/>
      <c r="F49" s="590"/>
      <c r="G49" s="590"/>
      <c r="H49" s="590"/>
      <c r="I49" s="542"/>
      <c r="J49" s="542"/>
      <c r="K49" s="590"/>
    </row>
    <row r="50" spans="1:11" ht="18" customHeight="1" x14ac:dyDescent="0.25">
      <c r="A50" s="84">
        <v>42</v>
      </c>
      <c r="B50" s="264" t="s">
        <v>127</v>
      </c>
      <c r="C50" s="587">
        <f t="shared" si="2"/>
        <v>0</v>
      </c>
      <c r="D50" s="542"/>
      <c r="E50" s="542"/>
      <c r="F50" s="590"/>
      <c r="G50" s="590"/>
      <c r="H50" s="590"/>
      <c r="I50" s="542"/>
      <c r="J50" s="542"/>
      <c r="K50" s="590"/>
    </row>
    <row r="51" spans="1:11" ht="18" customHeight="1" x14ac:dyDescent="0.25">
      <c r="A51" s="84">
        <v>43</v>
      </c>
      <c r="B51" s="264" t="s">
        <v>602</v>
      </c>
      <c r="C51" s="587">
        <f t="shared" si="2"/>
        <v>0</v>
      </c>
      <c r="D51" s="542"/>
      <c r="E51" s="542"/>
      <c r="F51" s="590"/>
      <c r="G51" s="590"/>
      <c r="H51" s="590"/>
      <c r="I51" s="542"/>
      <c r="J51" s="542"/>
      <c r="K51" s="590"/>
    </row>
    <row r="52" spans="1:11" ht="18" customHeight="1" x14ac:dyDescent="0.25">
      <c r="A52" s="84">
        <v>44</v>
      </c>
      <c r="B52" s="264" t="s">
        <v>360</v>
      </c>
      <c r="C52" s="587">
        <f t="shared" si="2"/>
        <v>0</v>
      </c>
      <c r="D52" s="542"/>
      <c r="E52" s="542"/>
      <c r="F52" s="590"/>
      <c r="G52" s="590"/>
      <c r="H52" s="590"/>
      <c r="I52" s="542"/>
      <c r="J52" s="542"/>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 t="shared" ref="C59:J59" si="3">SUM(C10:C13)</f>
        <v>0</v>
      </c>
      <c r="D59" s="587">
        <f t="shared" si="3"/>
        <v>0</v>
      </c>
      <c r="E59" s="587">
        <f t="shared" si="3"/>
        <v>0</v>
      </c>
      <c r="F59" s="587">
        <f t="shared" si="3"/>
        <v>0</v>
      </c>
      <c r="G59" s="587">
        <f t="shared" si="3"/>
        <v>0</v>
      </c>
      <c r="H59" s="587">
        <f t="shared" si="3"/>
        <v>0</v>
      </c>
      <c r="I59" s="587">
        <f t="shared" si="3"/>
        <v>0</v>
      </c>
      <c r="J59" s="587">
        <f t="shared" si="3"/>
        <v>0</v>
      </c>
      <c r="K59" s="591"/>
    </row>
    <row r="60" spans="1:11" ht="18" customHeight="1" x14ac:dyDescent="0.25">
      <c r="A60" s="84">
        <v>52</v>
      </c>
      <c r="B60" s="267" t="s">
        <v>542</v>
      </c>
      <c r="C60" s="587">
        <f>SUM(D60:K60)</f>
        <v>0</v>
      </c>
      <c r="D60" s="572">
        <f t="shared" ref="D60:J60" si="4">SUM(D15:D39)</f>
        <v>0</v>
      </c>
      <c r="E60" s="572">
        <f t="shared" si="4"/>
        <v>0</v>
      </c>
      <c r="F60" s="572">
        <f t="shared" si="4"/>
        <v>0</v>
      </c>
      <c r="G60" s="572">
        <f t="shared" si="4"/>
        <v>0</v>
      </c>
      <c r="H60" s="572">
        <f t="shared" si="4"/>
        <v>0</v>
      </c>
      <c r="I60" s="572">
        <f t="shared" si="4"/>
        <v>0</v>
      </c>
      <c r="J60" s="572">
        <f t="shared" si="4"/>
        <v>0</v>
      </c>
      <c r="K60" s="591"/>
    </row>
    <row r="61" spans="1:11" ht="18" customHeight="1" x14ac:dyDescent="0.25">
      <c r="A61" s="84">
        <v>53</v>
      </c>
      <c r="B61" s="267" t="s">
        <v>543</v>
      </c>
      <c r="C61" s="587">
        <f>SUM(D61:K61)</f>
        <v>0</v>
      </c>
      <c r="D61" s="596">
        <f t="shared" ref="D61:J61" si="5">SUM(D41:D42)</f>
        <v>0</v>
      </c>
      <c r="E61" s="596">
        <f t="shared" si="5"/>
        <v>0</v>
      </c>
      <c r="F61" s="596">
        <f t="shared" si="5"/>
        <v>0</v>
      </c>
      <c r="G61" s="596">
        <f t="shared" si="5"/>
        <v>0</v>
      </c>
      <c r="H61" s="596">
        <f t="shared" si="5"/>
        <v>0</v>
      </c>
      <c r="I61" s="596">
        <f t="shared" si="5"/>
        <v>0</v>
      </c>
      <c r="J61" s="596">
        <f t="shared" si="5"/>
        <v>0</v>
      </c>
      <c r="K61" s="591"/>
    </row>
    <row r="62" spans="1:11" ht="18" customHeight="1" x14ac:dyDescent="0.25">
      <c r="A62" s="84">
        <v>54</v>
      </c>
      <c r="B62" s="267" t="s">
        <v>544</v>
      </c>
      <c r="C62" s="587">
        <f>SUM(D62:K62)</f>
        <v>0</v>
      </c>
      <c r="D62" s="596">
        <f t="shared" ref="D62:J62" si="6">SUM(D44:D52)</f>
        <v>0</v>
      </c>
      <c r="E62" s="596">
        <f t="shared" si="6"/>
        <v>0</v>
      </c>
      <c r="F62" s="596">
        <f t="shared" si="6"/>
        <v>0</v>
      </c>
      <c r="G62" s="596">
        <f t="shared" si="6"/>
        <v>0</v>
      </c>
      <c r="H62" s="596">
        <f t="shared" si="6"/>
        <v>0</v>
      </c>
      <c r="I62" s="596">
        <f t="shared" si="6"/>
        <v>0</v>
      </c>
      <c r="J62" s="596">
        <f t="shared" si="6"/>
        <v>0</v>
      </c>
      <c r="K62" s="591"/>
    </row>
    <row r="63" spans="1:11" ht="18" customHeight="1" x14ac:dyDescent="0.25">
      <c r="A63" s="84">
        <v>55</v>
      </c>
      <c r="B63" s="267" t="s">
        <v>545</v>
      </c>
      <c r="C63" s="587">
        <f>SUM(D63:K63)</f>
        <v>0</v>
      </c>
      <c r="D63" s="596">
        <f t="shared" ref="D63:J63" si="7">SUM(D54:D58)</f>
        <v>0</v>
      </c>
      <c r="E63" s="596">
        <f t="shared" si="7"/>
        <v>0</v>
      </c>
      <c r="F63" s="596">
        <f t="shared" si="7"/>
        <v>0</v>
      </c>
      <c r="G63" s="596">
        <f t="shared" si="7"/>
        <v>0</v>
      </c>
      <c r="H63" s="596">
        <f t="shared" si="7"/>
        <v>0</v>
      </c>
      <c r="I63" s="596">
        <f t="shared" si="7"/>
        <v>0</v>
      </c>
      <c r="J63" s="596">
        <f t="shared" si="7"/>
        <v>0</v>
      </c>
      <c r="K63" s="596">
        <f>SUM(K54:K58)</f>
        <v>0</v>
      </c>
    </row>
    <row r="64" spans="1:11" ht="18" customHeight="1" thickBot="1" x14ac:dyDescent="0.35">
      <c r="A64" s="84">
        <v>56</v>
      </c>
      <c r="B64" s="384" t="s">
        <v>259</v>
      </c>
      <c r="C64" s="586">
        <f>SUM(C10:C58)</f>
        <v>0</v>
      </c>
      <c r="D64" s="598">
        <f>SUM(D10:D53)</f>
        <v>0</v>
      </c>
      <c r="E64" s="598">
        <f>SUM(E10:E53)</f>
        <v>0</v>
      </c>
      <c r="F64" s="598">
        <f t="shared" ref="F64" si="8">SUM(F10:F53)</f>
        <v>0</v>
      </c>
      <c r="G64" s="598">
        <f>SUM(G10:G53)</f>
        <v>0</v>
      </c>
      <c r="H64" s="598">
        <f>SUM(H10:H53)</f>
        <v>0</v>
      </c>
      <c r="I64" s="598">
        <f>SUM(I10:I53)</f>
        <v>0</v>
      </c>
      <c r="J64" s="598">
        <f>SUM(J10:J53)</f>
        <v>0</v>
      </c>
      <c r="K64" s="598">
        <f>SUM(K10:K53)</f>
        <v>0</v>
      </c>
    </row>
    <row r="65" ht="15.6" hidden="1" thickTop="1" x14ac:dyDescent="0.25"/>
    <row r="70" ht="24.75" hidden="1" customHeight="1" x14ac:dyDescent="0.25"/>
    <row r="72" ht="24.75" hidden="1" customHeight="1" x14ac:dyDescent="0.25"/>
  </sheetData>
  <sheetProtection algorithmName="SHA-512" hashValue="1GcvQhqY5f0mHsm7zBcHOcJrfJkFSqFQtF2A6W2Shb6udw7cCq2cD+kCkKLpDrvpDHSZAsK4iUQ3tbBx8hdNGA==" saltValue="z1rAjGooPCWA+E+71JELFQ=="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L72"/>
  <sheetViews>
    <sheetView showGridLines="0" zoomScaleNormal="100" workbookViewId="0"/>
  </sheetViews>
  <sheetFormatPr defaultColWidth="0" defaultRowHeight="15" zeroHeight="1" x14ac:dyDescent="0.25"/>
  <cols>
    <col min="1" max="1" width="3.81640625" style="4" customWidth="1"/>
    <col min="2" max="2" width="37.1796875" style="4" customWidth="1"/>
    <col min="3" max="3" width="12.36328125" style="1" customWidth="1"/>
    <col min="4" max="4" width="13.08984375" style="1" customWidth="1"/>
    <col min="5" max="11" width="12.36328125" style="1" customWidth="1"/>
    <col min="12" max="12" width="1.453125" style="1" customWidth="1"/>
    <col min="13" max="16384" width="8.90625" style="1" hidden="1"/>
  </cols>
  <sheetData>
    <row r="1" spans="1:12" s="4" customFormat="1" ht="15" customHeight="1" x14ac:dyDescent="0.3">
      <c r="A1" s="41" t="s">
        <v>635</v>
      </c>
      <c r="B1" s="5"/>
    </row>
    <row r="2" spans="1:12" s="4" customFormat="1" ht="13.2" customHeight="1" x14ac:dyDescent="0.3">
      <c r="A2" s="1" t="s">
        <v>612</v>
      </c>
      <c r="B2" s="5"/>
      <c r="C2" s="41"/>
      <c r="D2" s="41"/>
      <c r="H2" s="45" t="s">
        <v>554</v>
      </c>
      <c r="I2" s="54"/>
      <c r="J2" s="54"/>
      <c r="K2" s="191"/>
    </row>
    <row r="3" spans="1:12" s="4" customFormat="1" ht="13.2" customHeight="1" x14ac:dyDescent="0.3">
      <c r="A3" s="1" t="s">
        <v>716</v>
      </c>
      <c r="B3" s="5"/>
      <c r="C3" s="41"/>
      <c r="D3" s="41"/>
      <c r="H3" s="241">
        <f>'Sch C-3-R'!H3</f>
        <v>0</v>
      </c>
      <c r="I3" s="39"/>
      <c r="J3" s="39"/>
      <c r="K3" s="242"/>
    </row>
    <row r="4" spans="1:12" s="4" customFormat="1" ht="13.2" customHeight="1" x14ac:dyDescent="0.25">
      <c r="A4" s="1"/>
      <c r="H4" s="243" t="s">
        <v>96</v>
      </c>
      <c r="I4" s="43"/>
      <c r="J4" s="43"/>
      <c r="K4" s="244"/>
    </row>
    <row r="5" spans="1:12" s="4" customFormat="1" ht="13.2" customHeight="1" x14ac:dyDescent="0.25">
      <c r="A5" s="1"/>
      <c r="G5" s="5"/>
      <c r="H5" s="245" t="s">
        <v>97</v>
      </c>
      <c r="I5" s="246">
        <f>+'Sch A'!$G$12</f>
        <v>0</v>
      </c>
      <c r="J5" s="215" t="s">
        <v>98</v>
      </c>
      <c r="K5" s="195">
        <f>+'Sch A'!$I$12</f>
        <v>0</v>
      </c>
      <c r="L5" s="5"/>
    </row>
    <row r="6" spans="1:12" s="2" customFormat="1" ht="13.2" customHeight="1" x14ac:dyDescent="0.2"/>
    <row r="7" spans="1:12" s="101" customFormat="1" ht="26.4" x14ac:dyDescent="0.25">
      <c r="A7" s="48"/>
      <c r="B7" s="191"/>
      <c r="C7" s="100"/>
      <c r="D7" s="255"/>
      <c r="E7" s="386" t="s">
        <v>328</v>
      </c>
      <c r="F7" s="793" t="s">
        <v>258</v>
      </c>
      <c r="G7" s="794"/>
      <c r="H7" s="263" t="s">
        <v>327</v>
      </c>
      <c r="I7" s="263" t="s">
        <v>338</v>
      </c>
      <c r="J7" s="793" t="s">
        <v>284</v>
      </c>
      <c r="K7" s="794"/>
    </row>
    <row r="8" spans="1:12" s="4" customFormat="1" ht="39.6" x14ac:dyDescent="0.25">
      <c r="A8" s="79"/>
      <c r="B8" s="86"/>
      <c r="C8" s="260" t="s">
        <v>259</v>
      </c>
      <c r="D8" s="260" t="s">
        <v>326</v>
      </c>
      <c r="E8" s="260" t="s">
        <v>340</v>
      </c>
      <c r="F8" s="260" t="s">
        <v>332</v>
      </c>
      <c r="G8" s="260" t="s">
        <v>281</v>
      </c>
      <c r="H8" s="260" t="s">
        <v>339</v>
      </c>
      <c r="I8" s="261" t="s">
        <v>338</v>
      </c>
      <c r="J8" s="261" t="s">
        <v>342</v>
      </c>
      <c r="K8" s="261" t="s">
        <v>341</v>
      </c>
    </row>
    <row r="9" spans="1:12" ht="18" customHeight="1" x14ac:dyDescent="0.3">
      <c r="A9" s="84">
        <v>1</v>
      </c>
      <c r="B9" s="83" t="s">
        <v>344</v>
      </c>
      <c r="C9" s="262"/>
      <c r="D9" s="262"/>
      <c r="E9" s="262"/>
      <c r="F9" s="262"/>
      <c r="G9" s="262"/>
      <c r="H9" s="262"/>
      <c r="I9" s="262"/>
      <c r="J9" s="262"/>
      <c r="K9" s="591"/>
    </row>
    <row r="10" spans="1:12" ht="18" customHeight="1" x14ac:dyDescent="0.25">
      <c r="A10" s="84">
        <v>2</v>
      </c>
      <c r="B10" s="10" t="s">
        <v>282</v>
      </c>
      <c r="C10" s="587">
        <f>SUM(D10:K10)</f>
        <v>0</v>
      </c>
      <c r="D10" s="262"/>
      <c r="E10" s="542"/>
      <c r="F10" s="542"/>
      <c r="G10" s="542"/>
      <c r="H10" s="588"/>
      <c r="I10" s="588"/>
      <c r="J10" s="542"/>
      <c r="K10" s="589"/>
    </row>
    <row r="11" spans="1:12" ht="18" customHeight="1" x14ac:dyDescent="0.25">
      <c r="A11" s="84">
        <v>3</v>
      </c>
      <c r="B11" s="77" t="s">
        <v>333</v>
      </c>
      <c r="C11" s="587">
        <f>SUM(D11:K11)</f>
        <v>0</v>
      </c>
      <c r="D11" s="262"/>
      <c r="E11" s="262"/>
      <c r="F11" s="542"/>
      <c r="G11" s="542"/>
      <c r="H11" s="590"/>
      <c r="I11" s="590"/>
      <c r="J11" s="542"/>
      <c r="K11" s="591"/>
    </row>
    <row r="12" spans="1:12" ht="18" customHeight="1" x14ac:dyDescent="0.25">
      <c r="A12" s="84">
        <v>4</v>
      </c>
      <c r="B12" s="74" t="s">
        <v>107</v>
      </c>
      <c r="C12" s="587">
        <f>SUM(D12:K12)</f>
        <v>0</v>
      </c>
      <c r="D12" s="262"/>
      <c r="E12" s="542"/>
      <c r="F12" s="542"/>
      <c r="G12" s="542"/>
      <c r="H12" s="590"/>
      <c r="I12" s="590"/>
      <c r="J12" s="542"/>
      <c r="K12" s="591"/>
    </row>
    <row r="13" spans="1:12" ht="18" customHeight="1" x14ac:dyDescent="0.25">
      <c r="A13" s="84">
        <v>5</v>
      </c>
      <c r="B13" s="264" t="s">
        <v>335</v>
      </c>
      <c r="C13" s="587">
        <f>SUM(D13:K13)</f>
        <v>0</v>
      </c>
      <c r="D13" s="262"/>
      <c r="E13" s="542"/>
      <c r="F13" s="542"/>
      <c r="G13" s="542"/>
      <c r="H13" s="590"/>
      <c r="I13" s="590"/>
      <c r="J13" s="542"/>
      <c r="K13" s="591"/>
    </row>
    <row r="14" spans="1:12" ht="18" customHeight="1" x14ac:dyDescent="0.3">
      <c r="A14" s="84">
        <v>6</v>
      </c>
      <c r="B14" s="265" t="s">
        <v>343</v>
      </c>
      <c r="C14" s="262"/>
      <c r="D14" s="262"/>
      <c r="E14" s="262"/>
      <c r="F14" s="262"/>
      <c r="G14" s="262"/>
      <c r="H14" s="262"/>
      <c r="I14" s="262"/>
      <c r="J14" s="262"/>
      <c r="K14" s="591"/>
    </row>
    <row r="15" spans="1:12" ht="18" customHeight="1" x14ac:dyDescent="0.25">
      <c r="A15" s="84">
        <v>7</v>
      </c>
      <c r="B15" s="74" t="s">
        <v>345</v>
      </c>
      <c r="C15" s="587">
        <f t="shared" ref="C15:C20" si="0">SUM(D15:K15)</f>
        <v>0</v>
      </c>
      <c r="D15" s="262"/>
      <c r="E15" s="542"/>
      <c r="F15" s="590"/>
      <c r="G15" s="590"/>
      <c r="H15" s="542"/>
      <c r="I15" s="590"/>
      <c r="J15" s="542"/>
      <c r="K15" s="590"/>
    </row>
    <row r="16" spans="1:12" ht="18" customHeight="1" x14ac:dyDescent="0.25">
      <c r="A16" s="84">
        <v>8</v>
      </c>
      <c r="B16" s="74" t="s">
        <v>346</v>
      </c>
      <c r="C16" s="587">
        <f t="shared" si="0"/>
        <v>0</v>
      </c>
      <c r="D16" s="262"/>
      <c r="E16" s="542"/>
      <c r="F16" s="590"/>
      <c r="G16" s="590"/>
      <c r="H16" s="542"/>
      <c r="I16" s="590"/>
      <c r="J16" s="542"/>
      <c r="K16" s="590"/>
    </row>
    <row r="17" spans="1:11" ht="18" customHeight="1" x14ac:dyDescent="0.25">
      <c r="A17" s="84">
        <v>9</v>
      </c>
      <c r="B17" s="74" t="s">
        <v>347</v>
      </c>
      <c r="C17" s="587">
        <f t="shared" si="0"/>
        <v>0</v>
      </c>
      <c r="D17" s="262"/>
      <c r="E17" s="262"/>
      <c r="F17" s="590"/>
      <c r="G17" s="590"/>
      <c r="H17" s="590"/>
      <c r="I17" s="542"/>
      <c r="J17" s="542"/>
      <c r="K17" s="590"/>
    </row>
    <row r="18" spans="1:11" ht="18" customHeight="1" x14ac:dyDescent="0.25">
      <c r="A18" s="84">
        <v>10</v>
      </c>
      <c r="B18" s="264" t="s">
        <v>348</v>
      </c>
      <c r="C18" s="587">
        <f t="shared" si="0"/>
        <v>0</v>
      </c>
      <c r="D18" s="262"/>
      <c r="E18" s="542"/>
      <c r="F18" s="590"/>
      <c r="G18" s="590"/>
      <c r="H18" s="542"/>
      <c r="I18" s="590"/>
      <c r="J18" s="542"/>
      <c r="K18" s="590"/>
    </row>
    <row r="19" spans="1:11" ht="18" customHeight="1" x14ac:dyDescent="0.25">
      <c r="A19" s="84">
        <v>11</v>
      </c>
      <c r="B19" s="264" t="s">
        <v>349</v>
      </c>
      <c r="C19" s="587">
        <f t="shared" si="0"/>
        <v>0</v>
      </c>
      <c r="D19" s="262"/>
      <c r="E19" s="542"/>
      <c r="F19" s="590"/>
      <c r="G19" s="590"/>
      <c r="H19" s="590"/>
      <c r="I19" s="542"/>
      <c r="J19" s="542"/>
      <c r="K19" s="590"/>
    </row>
    <row r="20" spans="1:11" ht="18" customHeight="1" x14ac:dyDescent="0.25">
      <c r="A20" s="84">
        <v>12</v>
      </c>
      <c r="B20" s="264" t="s">
        <v>330</v>
      </c>
      <c r="C20" s="587">
        <f t="shared" si="0"/>
        <v>0</v>
      </c>
      <c r="D20" s="262"/>
      <c r="E20" s="590"/>
      <c r="F20" s="590"/>
      <c r="G20" s="590"/>
      <c r="H20" s="590"/>
      <c r="I20" s="590"/>
      <c r="J20" s="542"/>
      <c r="K20" s="590"/>
    </row>
    <row r="21" spans="1:11" ht="18" customHeight="1" x14ac:dyDescent="0.25">
      <c r="A21" s="84">
        <v>13</v>
      </c>
      <c r="B21" s="264" t="s">
        <v>350</v>
      </c>
      <c r="C21" s="587">
        <f t="shared" ref="C21:C39" si="1">SUM(D21:K21)</f>
        <v>0</v>
      </c>
      <c r="D21" s="262"/>
      <c r="E21" s="542"/>
      <c r="F21" s="590"/>
      <c r="G21" s="590"/>
      <c r="H21" s="542"/>
      <c r="I21" s="590"/>
      <c r="J21" s="542"/>
      <c r="K21" s="590"/>
    </row>
    <row r="22" spans="1:11" ht="18" customHeight="1" x14ac:dyDescent="0.25">
      <c r="A22" s="84">
        <v>14</v>
      </c>
      <c r="B22" s="264" t="s">
        <v>17</v>
      </c>
      <c r="C22" s="587">
        <f t="shared" si="1"/>
        <v>0</v>
      </c>
      <c r="D22" s="262"/>
      <c r="E22" s="542"/>
      <c r="F22" s="590"/>
      <c r="G22" s="590"/>
      <c r="H22" s="542"/>
      <c r="I22" s="590"/>
      <c r="J22" s="542"/>
      <c r="K22" s="590"/>
    </row>
    <row r="23" spans="1:11" ht="18" customHeight="1" x14ac:dyDescent="0.25">
      <c r="A23" s="84">
        <v>15</v>
      </c>
      <c r="B23" s="264" t="s">
        <v>286</v>
      </c>
      <c r="C23" s="587">
        <f t="shared" si="1"/>
        <v>0</v>
      </c>
      <c r="D23" s="262"/>
      <c r="E23" s="542"/>
      <c r="F23" s="542"/>
      <c r="G23" s="542"/>
      <c r="H23" s="542"/>
      <c r="I23" s="590"/>
      <c r="J23" s="542"/>
      <c r="K23" s="590"/>
    </row>
    <row r="24" spans="1:11" ht="18" customHeight="1" x14ac:dyDescent="0.25">
      <c r="A24" s="84">
        <v>16</v>
      </c>
      <c r="B24" s="264" t="s">
        <v>290</v>
      </c>
      <c r="C24" s="587">
        <f t="shared" si="1"/>
        <v>0</v>
      </c>
      <c r="D24" s="262"/>
      <c r="E24" s="542"/>
      <c r="F24" s="590"/>
      <c r="G24" s="542"/>
      <c r="H24" s="542"/>
      <c r="I24" s="590"/>
      <c r="J24" s="542"/>
      <c r="K24" s="590"/>
    </row>
    <row r="25" spans="1:11" ht="18" customHeight="1" x14ac:dyDescent="0.25">
      <c r="A25" s="84">
        <v>17</v>
      </c>
      <c r="B25" s="264" t="s">
        <v>351</v>
      </c>
      <c r="C25" s="587">
        <f t="shared" si="1"/>
        <v>0</v>
      </c>
      <c r="D25" s="262"/>
      <c r="E25" s="262"/>
      <c r="F25" s="590"/>
      <c r="G25" s="590"/>
      <c r="H25" s="542"/>
      <c r="I25" s="590"/>
      <c r="J25" s="542"/>
      <c r="K25" s="590"/>
    </row>
    <row r="26" spans="1:11" ht="18" customHeight="1" x14ac:dyDescent="0.25">
      <c r="A26" s="84">
        <v>18</v>
      </c>
      <c r="B26" s="264" t="s">
        <v>352</v>
      </c>
      <c r="C26" s="587">
        <f t="shared" si="1"/>
        <v>0</v>
      </c>
      <c r="D26" s="262"/>
      <c r="E26" s="262"/>
      <c r="F26" s="590"/>
      <c r="G26" s="590"/>
      <c r="H26" s="590"/>
      <c r="I26" s="590"/>
      <c r="J26" s="542"/>
      <c r="K26" s="590"/>
    </row>
    <row r="27" spans="1:11" ht="18" customHeight="1" x14ac:dyDescent="0.25">
      <c r="A27" s="84">
        <v>19</v>
      </c>
      <c r="B27" s="264" t="s">
        <v>715</v>
      </c>
      <c r="C27" s="587">
        <f t="shared" si="1"/>
        <v>0</v>
      </c>
      <c r="D27" s="262"/>
      <c r="E27" s="262"/>
      <c r="F27" s="590"/>
      <c r="G27" s="590"/>
      <c r="H27" s="590"/>
      <c r="I27" s="542"/>
      <c r="J27" s="542"/>
      <c r="K27" s="590"/>
    </row>
    <row r="28" spans="1:11" ht="18" customHeight="1" x14ac:dyDescent="0.25">
      <c r="A28" s="84">
        <v>20</v>
      </c>
      <c r="B28" s="264" t="s">
        <v>353</v>
      </c>
      <c r="C28" s="587">
        <f t="shared" si="1"/>
        <v>0</v>
      </c>
      <c r="D28" s="262"/>
      <c r="E28" s="262"/>
      <c r="F28" s="590"/>
      <c r="G28" s="590"/>
      <c r="H28" s="590"/>
      <c r="I28" s="590"/>
      <c r="J28" s="542"/>
      <c r="K28" s="590"/>
    </row>
    <row r="29" spans="1:11" ht="18" customHeight="1" x14ac:dyDescent="0.25">
      <c r="A29" s="84">
        <v>21</v>
      </c>
      <c r="B29" s="264" t="s">
        <v>288</v>
      </c>
      <c r="C29" s="587">
        <f t="shared" si="1"/>
        <v>0</v>
      </c>
      <c r="D29" s="262"/>
      <c r="E29" s="262"/>
      <c r="F29" s="590"/>
      <c r="G29" s="590"/>
      <c r="H29" s="590"/>
      <c r="I29" s="590"/>
      <c r="J29" s="542"/>
      <c r="K29" s="590"/>
    </row>
    <row r="30" spans="1:11" ht="18" customHeight="1" x14ac:dyDescent="0.25">
      <c r="A30" s="84">
        <v>22</v>
      </c>
      <c r="B30" s="264" t="s">
        <v>289</v>
      </c>
      <c r="C30" s="587">
        <f t="shared" si="1"/>
        <v>0</v>
      </c>
      <c r="D30" s="262"/>
      <c r="E30" s="262"/>
      <c r="F30" s="590"/>
      <c r="G30" s="590"/>
      <c r="H30" s="590"/>
      <c r="I30" s="590"/>
      <c r="J30" s="542"/>
      <c r="K30" s="590"/>
    </row>
    <row r="31" spans="1:11" ht="18" customHeight="1" x14ac:dyDescent="0.25">
      <c r="A31" s="84">
        <v>23</v>
      </c>
      <c r="B31" s="264" t="s">
        <v>354</v>
      </c>
      <c r="C31" s="587">
        <f t="shared" si="1"/>
        <v>0</v>
      </c>
      <c r="D31" s="262"/>
      <c r="E31" s="262"/>
      <c r="F31" s="590"/>
      <c r="G31" s="590"/>
      <c r="H31" s="590"/>
      <c r="I31" s="590"/>
      <c r="J31" s="542"/>
      <c r="K31" s="590"/>
    </row>
    <row r="32" spans="1:11" ht="18" customHeight="1" x14ac:dyDescent="0.25">
      <c r="A32" s="84">
        <v>24</v>
      </c>
      <c r="B32" s="264" t="s">
        <v>355</v>
      </c>
      <c r="C32" s="587">
        <f t="shared" si="1"/>
        <v>0</v>
      </c>
      <c r="D32" s="262"/>
      <c r="E32" s="262"/>
      <c r="F32" s="590"/>
      <c r="G32" s="590"/>
      <c r="H32" s="590"/>
      <c r="I32" s="590"/>
      <c r="J32" s="542"/>
      <c r="K32" s="590"/>
    </row>
    <row r="33" spans="1:11" ht="18" customHeight="1" x14ac:dyDescent="0.25">
      <c r="A33" s="84">
        <v>25</v>
      </c>
      <c r="B33" s="264" t="s">
        <v>287</v>
      </c>
      <c r="C33" s="587">
        <f t="shared" si="1"/>
        <v>0</v>
      </c>
      <c r="D33" s="262"/>
      <c r="E33" s="542"/>
      <c r="F33" s="590"/>
      <c r="G33" s="590"/>
      <c r="H33" s="590"/>
      <c r="I33" s="542"/>
      <c r="J33" s="542"/>
      <c r="K33" s="590"/>
    </row>
    <row r="34" spans="1:11" ht="18" customHeight="1" x14ac:dyDescent="0.25">
      <c r="A34" s="84">
        <v>26</v>
      </c>
      <c r="B34" s="264" t="s">
        <v>329</v>
      </c>
      <c r="C34" s="587">
        <f t="shared" si="1"/>
        <v>0</v>
      </c>
      <c r="D34" s="262"/>
      <c r="E34" s="542"/>
      <c r="F34" s="590"/>
      <c r="G34" s="590"/>
      <c r="H34" s="590"/>
      <c r="I34" s="542"/>
      <c r="J34" s="542"/>
      <c r="K34" s="590"/>
    </row>
    <row r="35" spans="1:11" ht="18" customHeight="1" x14ac:dyDescent="0.25">
      <c r="A35" s="84">
        <v>27</v>
      </c>
      <c r="B35" s="264" t="s">
        <v>331</v>
      </c>
      <c r="C35" s="587">
        <f t="shared" si="1"/>
        <v>0</v>
      </c>
      <c r="D35" s="262"/>
      <c r="E35" s="542"/>
      <c r="F35" s="590"/>
      <c r="G35" s="590"/>
      <c r="H35" s="590"/>
      <c r="I35" s="542"/>
      <c r="J35" s="542"/>
      <c r="K35" s="590"/>
    </row>
    <row r="36" spans="1:11" ht="18" customHeight="1" x14ac:dyDescent="0.25">
      <c r="A36" s="84">
        <v>28</v>
      </c>
      <c r="B36" s="264" t="s">
        <v>509</v>
      </c>
      <c r="C36" s="603">
        <f t="shared" si="1"/>
        <v>0</v>
      </c>
      <c r="D36" s="262"/>
      <c r="E36" s="597"/>
      <c r="F36" s="590"/>
      <c r="G36" s="590"/>
      <c r="H36" s="590"/>
      <c r="I36" s="590"/>
      <c r="J36" s="590"/>
      <c r="K36" s="590"/>
    </row>
    <row r="37" spans="1:11" ht="18" customHeight="1" x14ac:dyDescent="0.25">
      <c r="A37" s="84">
        <v>29</v>
      </c>
      <c r="B37" s="264" t="s">
        <v>540</v>
      </c>
      <c r="C37" s="604">
        <f t="shared" si="1"/>
        <v>0</v>
      </c>
      <c r="D37" s="262"/>
      <c r="E37" s="605"/>
      <c r="F37" s="542"/>
      <c r="G37" s="591"/>
      <c r="H37" s="591"/>
      <c r="I37" s="591"/>
      <c r="J37" s="591"/>
      <c r="K37" s="591"/>
    </row>
    <row r="38" spans="1:11" ht="18" customHeight="1" x14ac:dyDescent="0.25">
      <c r="A38" s="84">
        <v>30</v>
      </c>
      <c r="B38" s="264" t="s">
        <v>657</v>
      </c>
      <c r="C38" s="604">
        <f t="shared" si="1"/>
        <v>0</v>
      </c>
      <c r="D38" s="262"/>
      <c r="E38" s="606"/>
      <c r="F38" s="591"/>
      <c r="G38" s="591"/>
      <c r="H38" s="591"/>
      <c r="I38" s="542"/>
      <c r="J38" s="591"/>
      <c r="K38" s="591"/>
    </row>
    <row r="39" spans="1:11" ht="18" customHeight="1" x14ac:dyDescent="0.25">
      <c r="A39" s="84">
        <v>31</v>
      </c>
      <c r="B39" s="264" t="s">
        <v>541</v>
      </c>
      <c r="C39" s="604">
        <f t="shared" si="1"/>
        <v>0</v>
      </c>
      <c r="D39" s="262"/>
      <c r="E39" s="605"/>
      <c r="F39" s="542"/>
      <c r="G39" s="542"/>
      <c r="H39" s="542"/>
      <c r="I39" s="542"/>
      <c r="J39" s="542"/>
      <c r="K39" s="591"/>
    </row>
    <row r="40" spans="1:11" ht="18" customHeight="1" x14ac:dyDescent="0.3">
      <c r="A40" s="84">
        <v>32</v>
      </c>
      <c r="B40" s="265" t="s">
        <v>356</v>
      </c>
      <c r="C40" s="262"/>
      <c r="D40" s="262"/>
      <c r="E40" s="262"/>
      <c r="F40" s="262"/>
      <c r="G40" s="262"/>
      <c r="H40" s="262"/>
      <c r="I40" s="262"/>
      <c r="J40" s="262"/>
      <c r="K40" s="591"/>
    </row>
    <row r="41" spans="1:11" ht="18" customHeight="1" x14ac:dyDescent="0.25">
      <c r="A41" s="84">
        <v>33</v>
      </c>
      <c r="B41" s="264" t="s">
        <v>285</v>
      </c>
      <c r="C41" s="587">
        <f>SUM(D41:K41)</f>
        <v>0</v>
      </c>
      <c r="D41" s="590"/>
      <c r="E41" s="590"/>
      <c r="F41" s="590"/>
      <c r="G41" s="590"/>
      <c r="H41" s="590"/>
      <c r="I41" s="542"/>
      <c r="J41" s="542"/>
      <c r="K41" s="590"/>
    </row>
    <row r="42" spans="1:11" ht="18" customHeight="1" x14ac:dyDescent="0.25">
      <c r="A42" s="84">
        <v>34</v>
      </c>
      <c r="B42" s="264" t="s">
        <v>357</v>
      </c>
      <c r="C42" s="587">
        <f>SUM(D42:K42)</f>
        <v>0</v>
      </c>
      <c r="D42" s="590"/>
      <c r="E42" s="590"/>
      <c r="F42" s="590"/>
      <c r="G42" s="590"/>
      <c r="H42" s="590"/>
      <c r="I42" s="542"/>
      <c r="J42" s="542"/>
      <c r="K42" s="590"/>
    </row>
    <row r="43" spans="1:11" ht="18" customHeight="1" x14ac:dyDescent="0.3">
      <c r="A43" s="84">
        <v>35</v>
      </c>
      <c r="B43" s="265" t="s">
        <v>358</v>
      </c>
      <c r="C43" s="262"/>
      <c r="D43" s="262"/>
      <c r="E43" s="262"/>
      <c r="F43" s="262"/>
      <c r="G43" s="262"/>
      <c r="H43" s="262"/>
      <c r="I43" s="262"/>
      <c r="J43" s="262"/>
      <c r="K43" s="591"/>
    </row>
    <row r="44" spans="1:11" ht="18" customHeight="1" x14ac:dyDescent="0.25">
      <c r="A44" s="84">
        <v>36</v>
      </c>
      <c r="B44" s="264" t="s">
        <v>291</v>
      </c>
      <c r="C44" s="587">
        <f t="shared" ref="C44:C52" si="2">SUM(D44:K44)</f>
        <v>0</v>
      </c>
      <c r="D44" s="542"/>
      <c r="E44" s="542"/>
      <c r="F44" s="590"/>
      <c r="G44" s="590"/>
      <c r="H44" s="542"/>
      <c r="I44" s="262"/>
      <c r="J44" s="542"/>
      <c r="K44" s="590"/>
    </row>
    <row r="45" spans="1:11" ht="18" customHeight="1" x14ac:dyDescent="0.25">
      <c r="A45" s="84">
        <v>37</v>
      </c>
      <c r="B45" s="264" t="s">
        <v>87</v>
      </c>
      <c r="C45" s="587">
        <f t="shared" si="2"/>
        <v>0</v>
      </c>
      <c r="D45" s="542"/>
      <c r="E45" s="542"/>
      <c r="F45" s="590"/>
      <c r="G45" s="590"/>
      <c r="H45" s="542"/>
      <c r="I45" s="262"/>
      <c r="J45" s="542"/>
      <c r="K45" s="590"/>
    </row>
    <row r="46" spans="1:11" ht="18" customHeight="1" x14ac:dyDescent="0.25">
      <c r="A46" s="84">
        <v>38</v>
      </c>
      <c r="B46" s="264" t="s">
        <v>359</v>
      </c>
      <c r="C46" s="587">
        <f t="shared" si="2"/>
        <v>0</v>
      </c>
      <c r="D46" s="542"/>
      <c r="E46" s="542"/>
      <c r="F46" s="590"/>
      <c r="G46" s="590"/>
      <c r="H46" s="262"/>
      <c r="I46" s="542"/>
      <c r="J46" s="542"/>
      <c r="K46" s="590"/>
    </row>
    <row r="47" spans="1:11" ht="18" customHeight="1" x14ac:dyDescent="0.25">
      <c r="A47" s="84">
        <v>39</v>
      </c>
      <c r="B47" s="264" t="s">
        <v>406</v>
      </c>
      <c r="C47" s="587">
        <f t="shared" si="2"/>
        <v>0</v>
      </c>
      <c r="D47" s="542"/>
      <c r="E47" s="542"/>
      <c r="F47" s="590"/>
      <c r="G47" s="590"/>
      <c r="H47" s="262"/>
      <c r="I47" s="542"/>
      <c r="J47" s="542"/>
      <c r="K47" s="590"/>
    </row>
    <row r="48" spans="1:11" ht="18" customHeight="1" x14ac:dyDescent="0.25">
      <c r="A48" s="84">
        <v>40</v>
      </c>
      <c r="B48" s="264" t="s">
        <v>283</v>
      </c>
      <c r="C48" s="587">
        <f t="shared" si="2"/>
        <v>0</v>
      </c>
      <c r="D48" s="542"/>
      <c r="E48" s="542"/>
      <c r="F48" s="590"/>
      <c r="G48" s="590"/>
      <c r="H48" s="262"/>
      <c r="I48" s="542"/>
      <c r="J48" s="542"/>
      <c r="K48" s="590"/>
    </row>
    <row r="49" spans="1:11" ht="18" customHeight="1" x14ac:dyDescent="0.25">
      <c r="A49" s="84">
        <v>41</v>
      </c>
      <c r="B49" s="264" t="s">
        <v>125</v>
      </c>
      <c r="C49" s="587">
        <f t="shared" si="2"/>
        <v>0</v>
      </c>
      <c r="D49" s="542"/>
      <c r="E49" s="542"/>
      <c r="F49" s="590"/>
      <c r="G49" s="590"/>
      <c r="H49" s="262"/>
      <c r="I49" s="542"/>
      <c r="J49" s="542"/>
      <c r="K49" s="590"/>
    </row>
    <row r="50" spans="1:11" ht="18" customHeight="1" x14ac:dyDescent="0.25">
      <c r="A50" s="84">
        <v>42</v>
      </c>
      <c r="B50" s="264" t="s">
        <v>127</v>
      </c>
      <c r="C50" s="587">
        <f t="shared" si="2"/>
        <v>0</v>
      </c>
      <c r="D50" s="542"/>
      <c r="E50" s="542"/>
      <c r="F50" s="590"/>
      <c r="G50" s="590"/>
      <c r="H50" s="262"/>
      <c r="I50" s="542"/>
      <c r="J50" s="542"/>
      <c r="K50" s="590"/>
    </row>
    <row r="51" spans="1:11" ht="18" customHeight="1" x14ac:dyDescent="0.25">
      <c r="A51" s="84">
        <v>43</v>
      </c>
      <c r="B51" s="264" t="s">
        <v>602</v>
      </c>
      <c r="C51" s="587">
        <f t="shared" si="2"/>
        <v>0</v>
      </c>
      <c r="D51" s="542"/>
      <c r="E51" s="542"/>
      <c r="F51" s="590"/>
      <c r="G51" s="590"/>
      <c r="H51" s="262"/>
      <c r="I51" s="542"/>
      <c r="J51" s="542"/>
      <c r="K51" s="590"/>
    </row>
    <row r="52" spans="1:11" ht="18" customHeight="1" x14ac:dyDescent="0.25">
      <c r="A52" s="84">
        <v>44</v>
      </c>
      <c r="B52" s="264" t="s">
        <v>360</v>
      </c>
      <c r="C52" s="587">
        <f t="shared" si="2"/>
        <v>0</v>
      </c>
      <c r="D52" s="542"/>
      <c r="E52" s="542"/>
      <c r="F52" s="590"/>
      <c r="G52" s="590"/>
      <c r="H52" s="262"/>
      <c r="I52" s="542"/>
      <c r="J52" s="542"/>
      <c r="K52" s="590"/>
    </row>
    <row r="53" spans="1:11" ht="18" customHeight="1" x14ac:dyDescent="0.3">
      <c r="A53" s="84">
        <v>45</v>
      </c>
      <c r="B53" s="266" t="s">
        <v>361</v>
      </c>
      <c r="C53" s="262"/>
      <c r="D53" s="262"/>
      <c r="E53" s="262"/>
      <c r="F53" s="262"/>
      <c r="G53" s="262"/>
      <c r="H53" s="262"/>
      <c r="I53" s="262"/>
      <c r="J53" s="262"/>
      <c r="K53" s="591"/>
    </row>
    <row r="54" spans="1:11" ht="18" customHeight="1" x14ac:dyDescent="0.25">
      <c r="A54" s="84">
        <v>46</v>
      </c>
      <c r="B54" s="74" t="s">
        <v>362</v>
      </c>
      <c r="C54" s="587">
        <f>SUM(D54:K54)</f>
        <v>0</v>
      </c>
      <c r="D54" s="590"/>
      <c r="E54" s="590"/>
      <c r="F54" s="590"/>
      <c r="G54" s="590"/>
      <c r="H54" s="590"/>
      <c r="I54" s="590"/>
      <c r="J54" s="590"/>
      <c r="K54" s="542"/>
    </row>
    <row r="55" spans="1:11" ht="18" customHeight="1" x14ac:dyDescent="0.25">
      <c r="A55" s="84">
        <v>47</v>
      </c>
      <c r="B55" s="74" t="s">
        <v>363</v>
      </c>
      <c r="C55" s="587">
        <f>SUM(D55:K55)</f>
        <v>0</v>
      </c>
      <c r="D55" s="590"/>
      <c r="E55" s="590"/>
      <c r="F55" s="590"/>
      <c r="G55" s="590"/>
      <c r="H55" s="590"/>
      <c r="I55" s="590"/>
      <c r="J55" s="590"/>
      <c r="K55" s="542"/>
    </row>
    <row r="56" spans="1:11" ht="18" customHeight="1" x14ac:dyDescent="0.25">
      <c r="A56" s="84">
        <v>48</v>
      </c>
      <c r="B56" s="74" t="s">
        <v>364</v>
      </c>
      <c r="C56" s="587">
        <f>SUM(D56:K56)</f>
        <v>0</v>
      </c>
      <c r="D56" s="590"/>
      <c r="E56" s="590"/>
      <c r="F56" s="590"/>
      <c r="G56" s="590"/>
      <c r="H56" s="590"/>
      <c r="I56" s="590"/>
      <c r="J56" s="590"/>
      <c r="K56" s="542"/>
    </row>
    <row r="57" spans="1:11" ht="18" customHeight="1" x14ac:dyDescent="0.25">
      <c r="A57" s="84">
        <v>49</v>
      </c>
      <c r="B57" s="74" t="s">
        <v>365</v>
      </c>
      <c r="C57" s="587">
        <f>SUM(D57:K57)</f>
        <v>0</v>
      </c>
      <c r="D57" s="590"/>
      <c r="E57" s="590"/>
      <c r="F57" s="590"/>
      <c r="G57" s="590"/>
      <c r="H57" s="590"/>
      <c r="I57" s="590"/>
      <c r="J57" s="590"/>
      <c r="K57" s="542"/>
    </row>
    <row r="58" spans="1:11" ht="18" customHeight="1" x14ac:dyDescent="0.25">
      <c r="A58" s="84">
        <v>50</v>
      </c>
      <c r="B58" s="74" t="s">
        <v>90</v>
      </c>
      <c r="C58" s="587">
        <f>SUM(D58:K58)</f>
        <v>0</v>
      </c>
      <c r="D58" s="590"/>
      <c r="E58" s="590"/>
      <c r="F58" s="590"/>
      <c r="G58" s="590"/>
      <c r="H58" s="590"/>
      <c r="I58" s="590"/>
      <c r="J58" s="590"/>
      <c r="K58" s="542"/>
    </row>
    <row r="59" spans="1:11" ht="18" customHeight="1" x14ac:dyDescent="0.25">
      <c r="A59" s="84">
        <v>51</v>
      </c>
      <c r="B59" s="267" t="s">
        <v>367</v>
      </c>
      <c r="C59" s="587">
        <f>SUM(C10:C13)</f>
        <v>0</v>
      </c>
      <c r="D59" s="587">
        <f t="shared" ref="D59:J59" si="3">SUM(D10:D13)</f>
        <v>0</v>
      </c>
      <c r="E59" s="587">
        <f t="shared" si="3"/>
        <v>0</v>
      </c>
      <c r="F59" s="587">
        <f t="shared" si="3"/>
        <v>0</v>
      </c>
      <c r="G59" s="587">
        <f t="shared" si="3"/>
        <v>0</v>
      </c>
      <c r="H59" s="587">
        <f t="shared" si="3"/>
        <v>0</v>
      </c>
      <c r="I59" s="587">
        <f t="shared" si="3"/>
        <v>0</v>
      </c>
      <c r="J59" s="587">
        <f t="shared" si="3"/>
        <v>0</v>
      </c>
      <c r="K59" s="591"/>
    </row>
    <row r="60" spans="1:11" ht="18" customHeight="1" x14ac:dyDescent="0.25">
      <c r="A60" s="84">
        <v>52</v>
      </c>
      <c r="B60" s="267" t="s">
        <v>542</v>
      </c>
      <c r="C60" s="587">
        <f>SUM(D60:K60)</f>
        <v>0</v>
      </c>
      <c r="D60" s="572">
        <f t="shared" ref="D60:J60" si="4">SUM(D15:D39)</f>
        <v>0</v>
      </c>
      <c r="E60" s="572">
        <f t="shared" si="4"/>
        <v>0</v>
      </c>
      <c r="F60" s="572">
        <f t="shared" si="4"/>
        <v>0</v>
      </c>
      <c r="G60" s="572">
        <f t="shared" si="4"/>
        <v>0</v>
      </c>
      <c r="H60" s="572">
        <f t="shared" si="4"/>
        <v>0</v>
      </c>
      <c r="I60" s="572">
        <f t="shared" si="4"/>
        <v>0</v>
      </c>
      <c r="J60" s="572">
        <f t="shared" si="4"/>
        <v>0</v>
      </c>
      <c r="K60" s="591"/>
    </row>
    <row r="61" spans="1:11" ht="18" customHeight="1" x14ac:dyDescent="0.25">
      <c r="A61" s="84">
        <v>53</v>
      </c>
      <c r="B61" s="267" t="s">
        <v>543</v>
      </c>
      <c r="C61" s="587">
        <f>SUM(D61:K61)</f>
        <v>0</v>
      </c>
      <c r="D61" s="596">
        <f t="shared" ref="D61:J61" si="5">SUM(D41:D42)</f>
        <v>0</v>
      </c>
      <c r="E61" s="596">
        <f t="shared" si="5"/>
        <v>0</v>
      </c>
      <c r="F61" s="596">
        <f t="shared" si="5"/>
        <v>0</v>
      </c>
      <c r="G61" s="596">
        <f t="shared" si="5"/>
        <v>0</v>
      </c>
      <c r="H61" s="596">
        <f t="shared" si="5"/>
        <v>0</v>
      </c>
      <c r="I61" s="596">
        <f t="shared" si="5"/>
        <v>0</v>
      </c>
      <c r="J61" s="596">
        <f t="shared" si="5"/>
        <v>0</v>
      </c>
      <c r="K61" s="591"/>
    </row>
    <row r="62" spans="1:11" ht="18" customHeight="1" x14ac:dyDescent="0.25">
      <c r="A62" s="84">
        <v>54</v>
      </c>
      <c r="B62" s="267" t="s">
        <v>544</v>
      </c>
      <c r="C62" s="587">
        <f>SUM(D62:K62)</f>
        <v>0</v>
      </c>
      <c r="D62" s="596">
        <f t="shared" ref="D62:J62" si="6">SUM(D44:D52)</f>
        <v>0</v>
      </c>
      <c r="E62" s="596">
        <f t="shared" si="6"/>
        <v>0</v>
      </c>
      <c r="F62" s="596">
        <f t="shared" si="6"/>
        <v>0</v>
      </c>
      <c r="G62" s="596">
        <f t="shared" si="6"/>
        <v>0</v>
      </c>
      <c r="H62" s="596">
        <f t="shared" si="6"/>
        <v>0</v>
      </c>
      <c r="I62" s="596">
        <f t="shared" si="6"/>
        <v>0</v>
      </c>
      <c r="J62" s="596">
        <f t="shared" si="6"/>
        <v>0</v>
      </c>
      <c r="K62" s="591"/>
    </row>
    <row r="63" spans="1:11" ht="18" customHeight="1" x14ac:dyDescent="0.25">
      <c r="A63" s="84">
        <v>55</v>
      </c>
      <c r="B63" s="267" t="s">
        <v>545</v>
      </c>
      <c r="C63" s="587">
        <f>SUM(D63:K63)</f>
        <v>0</v>
      </c>
      <c r="D63" s="596">
        <f t="shared" ref="D63:J63" si="7">SUM(D54:D58)</f>
        <v>0</v>
      </c>
      <c r="E63" s="596">
        <f t="shared" si="7"/>
        <v>0</v>
      </c>
      <c r="F63" s="596">
        <f t="shared" si="7"/>
        <v>0</v>
      </c>
      <c r="G63" s="596">
        <f t="shared" si="7"/>
        <v>0</v>
      </c>
      <c r="H63" s="596">
        <f t="shared" si="7"/>
        <v>0</v>
      </c>
      <c r="I63" s="596">
        <f t="shared" si="7"/>
        <v>0</v>
      </c>
      <c r="J63" s="596">
        <f t="shared" si="7"/>
        <v>0</v>
      </c>
      <c r="K63" s="596">
        <f>SUM(K54:K58)</f>
        <v>0</v>
      </c>
    </row>
    <row r="64" spans="1:11" ht="18" customHeight="1" thickBot="1" x14ac:dyDescent="0.35">
      <c r="A64" s="84">
        <v>56</v>
      </c>
      <c r="B64" s="384" t="s">
        <v>259</v>
      </c>
      <c r="C64" s="586">
        <f>SUM(C10:C58)</f>
        <v>0</v>
      </c>
      <c r="D64" s="598">
        <f>SUM(D10:D53)</f>
        <v>0</v>
      </c>
      <c r="E64" s="598">
        <f>SUM(E10:E53)</f>
        <v>0</v>
      </c>
      <c r="F64" s="598">
        <f t="shared" ref="F64" si="8">SUM(F10:F53)</f>
        <v>0</v>
      </c>
      <c r="G64" s="598">
        <f>SUM(G10:G53)</f>
        <v>0</v>
      </c>
      <c r="H64" s="598">
        <f>SUM(H10:H53)</f>
        <v>0</v>
      </c>
      <c r="I64" s="598">
        <f>SUM(I10:I53)</f>
        <v>0</v>
      </c>
      <c r="J64" s="598">
        <f>SUM(J10:J53)</f>
        <v>0</v>
      </c>
      <c r="K64" s="598">
        <f>SUM(K10:K53)</f>
        <v>0</v>
      </c>
    </row>
    <row r="65" ht="15.6" hidden="1" thickTop="1" x14ac:dyDescent="0.25"/>
    <row r="70" ht="24.75" hidden="1" customHeight="1" x14ac:dyDescent="0.25"/>
    <row r="72" ht="24.75" hidden="1" customHeight="1" x14ac:dyDescent="0.25"/>
  </sheetData>
  <sheetProtection algorithmName="SHA-512" hashValue="aUjL64J6ZTvTU52oX6yr/qOs/lY6N85jvmJ5wM2yie85MBqDavMyEp3G8xNBgWkJsSyHbOe/2i5n47QW5F3JKQ==" saltValue="Yj3tqEmfvBz9n7OGzDBCYg==" spinCount="100000" sheet="1" objects="1" scenarios="1"/>
  <mergeCells count="2">
    <mergeCell ref="F7:G7"/>
    <mergeCell ref="J7:K7"/>
  </mergeCells>
  <printOptions horizontalCentered="1"/>
  <pageMargins left="0.5" right="0.5" top="0.75" bottom="0.5" header="0.5" footer="0.25"/>
  <pageSetup scale="5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1">
    <pageSetUpPr fitToPage="1"/>
  </sheetPr>
  <dimension ref="A1:G35"/>
  <sheetViews>
    <sheetView showGridLines="0" zoomScaleNormal="100" workbookViewId="0"/>
  </sheetViews>
  <sheetFormatPr defaultColWidth="8.90625" defaultRowHeight="15" x14ac:dyDescent="0.25"/>
  <cols>
    <col min="1" max="1" width="35.81640625" style="4" customWidth="1"/>
    <col min="2" max="2" width="16.81640625" style="4" customWidth="1"/>
    <col min="3" max="6" width="14.54296875" style="4" customWidth="1"/>
    <col min="7" max="7" width="1.36328125" style="4" customWidth="1"/>
    <col min="8" max="16384" width="8.90625" style="4"/>
  </cols>
  <sheetData>
    <row r="1" spans="1:6" ht="15" customHeight="1" x14ac:dyDescent="0.3">
      <c r="A1" s="41" t="s">
        <v>634</v>
      </c>
      <c r="B1" s="41"/>
      <c r="C1" s="5"/>
      <c r="D1" s="5"/>
      <c r="E1" s="5"/>
      <c r="F1" s="5"/>
    </row>
    <row r="2" spans="1:6" ht="13.2" customHeight="1" x14ac:dyDescent="0.3">
      <c r="A2" s="1" t="s">
        <v>612</v>
      </c>
      <c r="B2" s="41"/>
      <c r="C2" s="45" t="s">
        <v>554</v>
      </c>
      <c r="D2" s="50"/>
      <c r="E2" s="50"/>
      <c r="F2" s="51"/>
    </row>
    <row r="3" spans="1:6" ht="13.2" customHeight="1" x14ac:dyDescent="0.25">
      <c r="A3" s="1" t="s">
        <v>716</v>
      </c>
      <c r="B3" s="1"/>
      <c r="C3" s="112">
        <f>+'Sch A'!$A$6</f>
        <v>0</v>
      </c>
      <c r="D3" s="39"/>
      <c r="E3" s="39"/>
      <c r="F3" s="167"/>
    </row>
    <row r="4" spans="1:6" ht="13.2" customHeight="1" x14ac:dyDescent="0.25">
      <c r="A4" s="1"/>
      <c r="B4" s="1"/>
      <c r="C4" s="46" t="s">
        <v>96</v>
      </c>
      <c r="D4" s="52"/>
      <c r="E4" s="52"/>
      <c r="F4" s="53"/>
    </row>
    <row r="5" spans="1:6" ht="13.2" customHeight="1" x14ac:dyDescent="0.25">
      <c r="A5" s="2"/>
      <c r="B5" s="2"/>
      <c r="C5" s="47" t="s">
        <v>97</v>
      </c>
      <c r="D5" s="113">
        <f>+'Sch A'!$G$12</f>
        <v>0</v>
      </c>
      <c r="E5" s="47" t="s">
        <v>98</v>
      </c>
      <c r="F5" s="113">
        <f>+'Sch A'!$I$12</f>
        <v>0</v>
      </c>
    </row>
    <row r="6" spans="1:6" ht="13.2" customHeight="1" x14ac:dyDescent="0.3">
      <c r="A6" s="102"/>
      <c r="B6" s="17"/>
      <c r="C6" s="40"/>
      <c r="D6" s="40"/>
      <c r="E6" s="40"/>
      <c r="F6" s="58"/>
    </row>
    <row r="7" spans="1:6" ht="26.4" x14ac:dyDescent="0.25">
      <c r="A7" s="103" t="s">
        <v>1</v>
      </c>
      <c r="B7" s="449" t="s">
        <v>51</v>
      </c>
      <c r="C7" s="450" t="s">
        <v>52</v>
      </c>
      <c r="D7" s="450" t="s">
        <v>53</v>
      </c>
      <c r="E7" s="451" t="s">
        <v>141</v>
      </c>
    </row>
    <row r="8" spans="1:6" ht="18" customHeight="1" x14ac:dyDescent="0.25">
      <c r="A8" s="104" t="s">
        <v>3</v>
      </c>
      <c r="B8" s="607"/>
      <c r="C8" s="608"/>
      <c r="D8" s="608"/>
      <c r="E8" s="609">
        <f>SUM(C8:D8)</f>
        <v>0</v>
      </c>
    </row>
    <row r="9" spans="1:6" ht="18" customHeight="1" x14ac:dyDescent="0.25">
      <c r="A9" s="105" t="s">
        <v>4</v>
      </c>
      <c r="B9" s="610"/>
      <c r="C9" s="608"/>
      <c r="D9" s="608"/>
      <c r="E9" s="609">
        <f t="shared" ref="E9:E17" si="0">SUM(C9:D9)</f>
        <v>0</v>
      </c>
    </row>
    <row r="10" spans="1:6" ht="18" customHeight="1" x14ac:dyDescent="0.25">
      <c r="A10" s="387" t="s">
        <v>92</v>
      </c>
      <c r="B10" s="610"/>
      <c r="C10" s="608"/>
      <c r="D10" s="608"/>
      <c r="E10" s="609">
        <f t="shared" si="0"/>
        <v>0</v>
      </c>
    </row>
    <row r="11" spans="1:6" ht="18" customHeight="1" x14ac:dyDescent="0.25">
      <c r="A11" s="387" t="s">
        <v>5</v>
      </c>
      <c r="B11" s="610"/>
      <c r="C11" s="608"/>
      <c r="D11" s="608"/>
      <c r="E11" s="609">
        <f t="shared" si="0"/>
        <v>0</v>
      </c>
    </row>
    <row r="12" spans="1:6" ht="18" customHeight="1" x14ac:dyDescent="0.25">
      <c r="A12" s="35" t="s">
        <v>6</v>
      </c>
      <c r="B12" s="610"/>
      <c r="C12" s="608"/>
      <c r="D12" s="608"/>
      <c r="E12" s="609">
        <f t="shared" si="0"/>
        <v>0</v>
      </c>
    </row>
    <row r="13" spans="1:6" ht="18" customHeight="1" x14ac:dyDescent="0.25">
      <c r="A13" s="35" t="s">
        <v>7</v>
      </c>
      <c r="B13" s="610"/>
      <c r="C13" s="608"/>
      <c r="D13" s="608"/>
      <c r="E13" s="609">
        <f t="shared" si="0"/>
        <v>0</v>
      </c>
    </row>
    <row r="14" spans="1:6" ht="18" customHeight="1" x14ac:dyDescent="0.25">
      <c r="A14" s="35" t="s">
        <v>8</v>
      </c>
      <c r="B14" s="610"/>
      <c r="C14" s="608"/>
      <c r="D14" s="608"/>
      <c r="E14" s="609">
        <f t="shared" si="0"/>
        <v>0</v>
      </c>
    </row>
    <row r="15" spans="1:6" ht="18" customHeight="1" x14ac:dyDescent="0.25">
      <c r="A15" s="35" t="s">
        <v>9</v>
      </c>
      <c r="B15" s="610"/>
      <c r="C15" s="608"/>
      <c r="D15" s="608"/>
      <c r="E15" s="609">
        <f t="shared" si="0"/>
        <v>0</v>
      </c>
    </row>
    <row r="16" spans="1:6" ht="18" customHeight="1" x14ac:dyDescent="0.25">
      <c r="A16" s="35" t="s">
        <v>10</v>
      </c>
      <c r="B16" s="610"/>
      <c r="C16" s="608"/>
      <c r="D16" s="608"/>
      <c r="E16" s="609">
        <f t="shared" si="0"/>
        <v>0</v>
      </c>
    </row>
    <row r="17" spans="1:6" ht="18" customHeight="1" x14ac:dyDescent="0.25">
      <c r="A17" s="35" t="s">
        <v>143</v>
      </c>
      <c r="B17" s="610"/>
      <c r="C17" s="608"/>
      <c r="D17" s="608"/>
      <c r="E17" s="609">
        <f t="shared" si="0"/>
        <v>0</v>
      </c>
    </row>
    <row r="18" spans="1:6" ht="18" customHeight="1" thickBot="1" x14ac:dyDescent="0.3">
      <c r="A18" s="60"/>
      <c r="B18" s="60" t="s">
        <v>11</v>
      </c>
      <c r="C18" s="611">
        <f>SUM(C8:C17)</f>
        <v>0</v>
      </c>
      <c r="D18" s="611">
        <f>SUM(D8:D17)</f>
        <v>0</v>
      </c>
      <c r="E18" s="611">
        <f>SUM(E8:E17)</f>
        <v>0</v>
      </c>
    </row>
    <row r="19" spans="1:6" s="106" customFormat="1" ht="12" thickTop="1" x14ac:dyDescent="0.2">
      <c r="C19" s="365" t="s">
        <v>12</v>
      </c>
      <c r="D19" s="365" t="s">
        <v>20</v>
      </c>
      <c r="E19" s="365" t="s">
        <v>13</v>
      </c>
    </row>
    <row r="20" spans="1:6" s="41" customFormat="1" ht="11.25" customHeight="1" x14ac:dyDescent="0.3"/>
    <row r="21" spans="1:6" ht="30" x14ac:dyDescent="0.25">
      <c r="A21" s="91" t="s">
        <v>15</v>
      </c>
      <c r="B21" s="91" t="s">
        <v>282</v>
      </c>
      <c r="C21" s="91" t="s">
        <v>54</v>
      </c>
      <c r="D21" s="91" t="s">
        <v>55</v>
      </c>
      <c r="E21" s="91" t="s">
        <v>0</v>
      </c>
      <c r="F21" s="91" t="s">
        <v>141</v>
      </c>
    </row>
    <row r="22" spans="1:6" ht="18" customHeight="1" x14ac:dyDescent="0.25">
      <c r="A22" s="36" t="s">
        <v>18</v>
      </c>
      <c r="B22" s="609">
        <f>+'Sch C-3'!D10</f>
        <v>0</v>
      </c>
      <c r="C22" s="612" t="e">
        <f>ROUND(+B22/$B$28,4)</f>
        <v>#DIV/0!</v>
      </c>
      <c r="D22" s="609" t="e">
        <f>ROUND(+C22*$D$18,0)</f>
        <v>#DIV/0!</v>
      </c>
      <c r="E22" s="608"/>
      <c r="F22" s="609" t="e">
        <f>SUM(D22:E22)</f>
        <v>#DIV/0!</v>
      </c>
    </row>
    <row r="23" spans="1:6" ht="18" customHeight="1" x14ac:dyDescent="0.25">
      <c r="A23" s="36" t="s">
        <v>366</v>
      </c>
      <c r="B23" s="609">
        <f>+'Sch C-3'!E10</f>
        <v>0</v>
      </c>
      <c r="C23" s="612" t="e">
        <f t="shared" ref="C23:C27" si="1">ROUND(+B23/$B$28,4)</f>
        <v>#DIV/0!</v>
      </c>
      <c r="D23" s="609" t="e">
        <f>ROUND(+C23*$D$18,0)</f>
        <v>#DIV/0!</v>
      </c>
      <c r="E23" s="608"/>
      <c r="F23" s="609" t="e">
        <f>SUM(D23:E23)</f>
        <v>#DIV/0!</v>
      </c>
    </row>
    <row r="24" spans="1:6" ht="18" customHeight="1" x14ac:dyDescent="0.25">
      <c r="A24" s="256" t="s">
        <v>334</v>
      </c>
      <c r="B24" s="609">
        <f>+'Sch C-3'!F10+'Sch C-3'!F11</f>
        <v>0</v>
      </c>
      <c r="C24" s="612" t="e">
        <f t="shared" si="1"/>
        <v>#DIV/0!</v>
      </c>
      <c r="D24" s="609" t="e">
        <f>ROUND(+C24*$D$18,0)</f>
        <v>#DIV/0!</v>
      </c>
      <c r="E24" s="608"/>
      <c r="F24" s="609" t="e">
        <f>SUM(D24:E24)</f>
        <v>#DIV/0!</v>
      </c>
    </row>
    <row r="25" spans="1:6" ht="18" customHeight="1" x14ac:dyDescent="0.25">
      <c r="A25" s="36" t="s">
        <v>16</v>
      </c>
      <c r="B25" s="609">
        <f>+'Sch C-3'!G10+'Sch C-3'!G11</f>
        <v>0</v>
      </c>
      <c r="C25" s="612" t="e">
        <f t="shared" si="1"/>
        <v>#DIV/0!</v>
      </c>
      <c r="D25" s="609" t="e">
        <f t="shared" ref="D25:D27" si="2">ROUND(+C25*$D$18,0)</f>
        <v>#DIV/0!</v>
      </c>
      <c r="E25" s="608"/>
      <c r="F25" s="609" t="e">
        <f t="shared" ref="F25:F27" si="3">SUM(D25:E25)</f>
        <v>#DIV/0!</v>
      </c>
    </row>
    <row r="26" spans="1:6" ht="18" customHeight="1" x14ac:dyDescent="0.25">
      <c r="A26" s="36" t="s">
        <v>368</v>
      </c>
      <c r="B26" s="663"/>
      <c r="C26" s="663"/>
      <c r="D26" s="663"/>
      <c r="E26" s="663"/>
      <c r="F26" s="663"/>
    </row>
    <row r="27" spans="1:6" ht="18" customHeight="1" x14ac:dyDescent="0.25">
      <c r="A27" s="36" t="s">
        <v>369</v>
      </c>
      <c r="B27" s="609">
        <f>+'Sch C-3'!K10+'Sch C-3'!K11</f>
        <v>0</v>
      </c>
      <c r="C27" s="612" t="e">
        <f t="shared" si="1"/>
        <v>#DIV/0!</v>
      </c>
      <c r="D27" s="609" t="e">
        <f t="shared" si="2"/>
        <v>#DIV/0!</v>
      </c>
      <c r="E27" s="608"/>
      <c r="F27" s="609" t="e">
        <f t="shared" si="3"/>
        <v>#DIV/0!</v>
      </c>
    </row>
    <row r="28" spans="1:6" ht="18" customHeight="1" thickBot="1" x14ac:dyDescent="0.3">
      <c r="A28" s="92" t="s">
        <v>11</v>
      </c>
      <c r="B28" s="611">
        <f>SUM(B22:B27)</f>
        <v>0</v>
      </c>
      <c r="C28" s="613" t="e">
        <f>SUM(C22:C27)</f>
        <v>#DIV/0!</v>
      </c>
      <c r="D28" s="611" t="e">
        <f>SUM(D22:D27)</f>
        <v>#DIV/0!</v>
      </c>
      <c r="E28" s="611">
        <f>SUM(E22:E27)</f>
        <v>0</v>
      </c>
      <c r="F28" s="611" t="e">
        <f>SUM(F22:F27)</f>
        <v>#DIV/0!</v>
      </c>
    </row>
    <row r="29" spans="1:6" s="106" customFormat="1" ht="12" thickTop="1" x14ac:dyDescent="0.2">
      <c r="A29" s="365"/>
      <c r="B29" s="365" t="s">
        <v>14</v>
      </c>
      <c r="C29" s="365" t="s">
        <v>19</v>
      </c>
      <c r="D29" s="365" t="s">
        <v>20</v>
      </c>
      <c r="E29" s="365" t="s">
        <v>12</v>
      </c>
      <c r="F29" s="365" t="s">
        <v>13</v>
      </c>
    </row>
    <row r="30" spans="1:6" s="106" customFormat="1" ht="11.4" x14ac:dyDescent="0.2">
      <c r="A30" s="365"/>
      <c r="B30" s="365"/>
      <c r="C30" s="365"/>
      <c r="D30" s="365"/>
      <c r="E30" s="365"/>
      <c r="F30" s="365"/>
    </row>
    <row r="31" spans="1:6" s="404" customFormat="1" ht="11.4" x14ac:dyDescent="0.2">
      <c r="A31" s="452" t="s">
        <v>528</v>
      </c>
      <c r="B31" s="72"/>
      <c r="C31" s="107" t="s">
        <v>67</v>
      </c>
      <c r="D31" s="72"/>
      <c r="E31" s="107"/>
      <c r="F31" s="72"/>
    </row>
    <row r="32" spans="1:6" s="404" customFormat="1" ht="11.4" x14ac:dyDescent="0.2">
      <c r="A32" s="453" t="s">
        <v>529</v>
      </c>
      <c r="B32" s="72"/>
      <c r="C32" s="107" t="s">
        <v>68</v>
      </c>
      <c r="D32" s="72"/>
      <c r="E32" s="107"/>
      <c r="F32" s="72"/>
    </row>
    <row r="33" spans="1:7" s="404" customFormat="1" ht="11.4" x14ac:dyDescent="0.2">
      <c r="A33" s="453"/>
      <c r="B33" s="72"/>
      <c r="C33" s="107" t="s">
        <v>69</v>
      </c>
      <c r="D33" s="72"/>
      <c r="E33" s="107"/>
      <c r="F33" s="72"/>
    </row>
    <row r="34" spans="1:7" s="404" customFormat="1" ht="11.4" x14ac:dyDescent="0.2">
      <c r="A34" s="107" t="s">
        <v>606</v>
      </c>
      <c r="B34" s="72"/>
      <c r="C34" s="107" t="s">
        <v>673</v>
      </c>
      <c r="D34" s="365"/>
      <c r="E34" s="365"/>
      <c r="F34" s="72"/>
      <c r="G34" s="454"/>
    </row>
    <row r="35" spans="1:7" x14ac:dyDescent="0.25">
      <c r="A35" s="42"/>
      <c r="B35" s="42"/>
    </row>
  </sheetData>
  <sheetProtection algorithmName="SHA-512" hashValue="fbPeUw7rnnNHi1+j2wdVfGGeVFnjw/iAuZXRQAmdgB3F90ZvGvG47VwEF+1IywAJrkDHdBFiBQT4vjtGEoLdYA==" saltValue="cF6NBvDqb9QXTUlA4VgnLg==" spinCount="100000" sheet="1" objects="1" scenarios="1"/>
  <phoneticPr fontId="0" type="noConversion"/>
  <printOptions horizontalCentered="1"/>
  <pageMargins left="0.5" right="0.5" top="0.75" bottom="0.5" header="0.5" footer="0.5"/>
  <pageSetup scale="7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1">
    <pageSetUpPr fitToPage="1"/>
  </sheetPr>
  <dimension ref="A1:G33"/>
  <sheetViews>
    <sheetView showGridLines="0" zoomScaleNormal="100" workbookViewId="0"/>
  </sheetViews>
  <sheetFormatPr defaultColWidth="0" defaultRowHeight="15" zeroHeight="1" x14ac:dyDescent="0.25"/>
  <cols>
    <col min="1" max="1" width="23.81640625" style="4" customWidth="1"/>
    <col min="2" max="2" width="16.54296875" style="4" customWidth="1"/>
    <col min="3" max="4" width="10.36328125" style="4" customWidth="1"/>
    <col min="5" max="5" width="19.90625" style="4" customWidth="1"/>
    <col min="6" max="6" width="20.36328125" style="4" customWidth="1"/>
    <col min="7" max="7" width="1.36328125" style="4" customWidth="1"/>
    <col min="8" max="16384" width="8.90625" style="4" hidden="1"/>
  </cols>
  <sheetData>
    <row r="1" spans="1:7" ht="15" customHeight="1" x14ac:dyDescent="0.3">
      <c r="A1" s="41" t="s">
        <v>633</v>
      </c>
      <c r="B1" s="5"/>
      <c r="C1" s="5"/>
      <c r="D1" s="5"/>
      <c r="E1" s="5"/>
      <c r="F1" s="5"/>
    </row>
    <row r="2" spans="1:7" ht="13.2" customHeight="1" x14ac:dyDescent="0.25">
      <c r="A2" s="1" t="s">
        <v>612</v>
      </c>
      <c r="B2" s="5"/>
      <c r="C2" s="45" t="s">
        <v>554</v>
      </c>
      <c r="D2" s="50"/>
      <c r="E2" s="50"/>
      <c r="F2" s="51"/>
    </row>
    <row r="3" spans="1:7" ht="13.2" customHeight="1" x14ac:dyDescent="0.25">
      <c r="A3" s="1" t="s">
        <v>716</v>
      </c>
      <c r="B3" s="5"/>
      <c r="C3" s="112">
        <f>+'Sch A'!$A$6</f>
        <v>0</v>
      </c>
      <c r="D3" s="39"/>
      <c r="E3" s="39"/>
      <c r="F3" s="167"/>
    </row>
    <row r="4" spans="1:7" ht="13.2" customHeight="1" x14ac:dyDescent="0.25">
      <c r="A4" s="1"/>
      <c r="C4" s="46" t="s">
        <v>96</v>
      </c>
      <c r="D4" s="52"/>
      <c r="E4" s="52"/>
      <c r="F4" s="53"/>
    </row>
    <row r="5" spans="1:7" ht="13.2" customHeight="1" x14ac:dyDescent="0.25">
      <c r="A5" s="1"/>
      <c r="C5" s="47" t="s">
        <v>97</v>
      </c>
      <c r="D5" s="113">
        <f>+'Sch A'!$G$12</f>
        <v>0</v>
      </c>
      <c r="E5" s="47" t="s">
        <v>98</v>
      </c>
      <c r="F5" s="113">
        <f>+'Sch A'!$I$12</f>
        <v>0</v>
      </c>
    </row>
    <row r="6" spans="1:7" ht="13.2" customHeight="1" x14ac:dyDescent="0.3">
      <c r="A6" s="3"/>
      <c r="C6" s="26"/>
      <c r="D6" s="26"/>
      <c r="E6" s="26"/>
      <c r="F6" s="26"/>
    </row>
    <row r="7" spans="1:7" x14ac:dyDescent="0.25">
      <c r="A7" s="797" t="s">
        <v>21</v>
      </c>
      <c r="B7" s="798"/>
      <c r="C7" s="798"/>
      <c r="D7" s="798"/>
      <c r="E7" s="798"/>
      <c r="F7" s="799"/>
    </row>
    <row r="8" spans="1:7" x14ac:dyDescent="0.25">
      <c r="A8" s="18"/>
      <c r="B8" s="75"/>
      <c r="C8" s="19"/>
      <c r="D8" s="19"/>
      <c r="E8" s="19"/>
      <c r="F8" s="37" t="s">
        <v>2</v>
      </c>
    </row>
    <row r="9" spans="1:7" ht="18" customHeight="1" x14ac:dyDescent="0.25">
      <c r="A9" s="35" t="s">
        <v>605</v>
      </c>
      <c r="B9" s="22"/>
      <c r="C9" s="22"/>
      <c r="D9" s="22"/>
      <c r="E9" s="55"/>
      <c r="F9" s="187" t="e">
        <f>+'Sch C-3'!C64</f>
        <v>#DIV/0!</v>
      </c>
      <c r="G9" s="332"/>
    </row>
    <row r="10" spans="1:7" ht="42" customHeight="1" x14ac:dyDescent="0.3">
      <c r="A10" s="11" t="s">
        <v>70</v>
      </c>
      <c r="B10" s="20"/>
      <c r="C10" s="32"/>
      <c r="E10" s="350" t="s">
        <v>51</v>
      </c>
      <c r="F10" s="169"/>
    </row>
    <row r="11" spans="1:7" ht="30.75" customHeight="1" x14ac:dyDescent="0.25">
      <c r="A11" s="795"/>
      <c r="B11" s="796"/>
      <c r="C11" s="796"/>
      <c r="D11" s="796"/>
      <c r="E11" s="615"/>
      <c r="F11" s="614"/>
    </row>
    <row r="12" spans="1:7" ht="30.75" customHeight="1" x14ac:dyDescent="0.25">
      <c r="A12" s="795"/>
      <c r="B12" s="796"/>
      <c r="C12" s="796"/>
      <c r="D12" s="796"/>
      <c r="E12" s="615"/>
      <c r="F12" s="614"/>
    </row>
    <row r="13" spans="1:7" ht="30.75" customHeight="1" x14ac:dyDescent="0.25">
      <c r="A13" s="795"/>
      <c r="B13" s="796"/>
      <c r="C13" s="796"/>
      <c r="D13" s="796"/>
      <c r="E13" s="615"/>
      <c r="F13" s="614"/>
    </row>
    <row r="14" spans="1:7" ht="30.75" customHeight="1" x14ac:dyDescent="0.25">
      <c r="A14" s="795"/>
      <c r="B14" s="796"/>
      <c r="C14" s="796"/>
      <c r="D14" s="796"/>
      <c r="E14" s="615"/>
      <c r="F14" s="614"/>
    </row>
    <row r="15" spans="1:7" ht="30.75" customHeight="1" x14ac:dyDescent="0.25">
      <c r="A15" s="795"/>
      <c r="B15" s="796"/>
      <c r="C15" s="796"/>
      <c r="D15" s="796"/>
      <c r="E15" s="615"/>
      <c r="F15" s="614"/>
    </row>
    <row r="16" spans="1:7" ht="30.75" customHeight="1" x14ac:dyDescent="0.25">
      <c r="A16" s="795"/>
      <c r="B16" s="796"/>
      <c r="C16" s="796"/>
      <c r="D16" s="796"/>
      <c r="E16" s="615"/>
      <c r="F16" s="614"/>
    </row>
    <row r="17" spans="1:7" ht="30.75" customHeight="1" x14ac:dyDescent="0.25">
      <c r="A17" s="795"/>
      <c r="B17" s="796"/>
      <c r="C17" s="796"/>
      <c r="D17" s="796"/>
      <c r="E17" s="615"/>
      <c r="F17" s="614"/>
    </row>
    <row r="18" spans="1:7" ht="30.75" customHeight="1" x14ac:dyDescent="0.25">
      <c r="A18" s="795"/>
      <c r="B18" s="796"/>
      <c r="C18" s="796"/>
      <c r="D18" s="796"/>
      <c r="E18" s="615"/>
      <c r="F18" s="614"/>
    </row>
    <row r="19" spans="1:7" ht="30.75" customHeight="1" x14ac:dyDescent="0.25">
      <c r="A19" s="795"/>
      <c r="B19" s="796"/>
      <c r="C19" s="796"/>
      <c r="D19" s="796"/>
      <c r="E19" s="615"/>
      <c r="F19" s="614"/>
    </row>
    <row r="20" spans="1:7" ht="30.75" customHeight="1" x14ac:dyDescent="0.25">
      <c r="A20" s="795"/>
      <c r="B20" s="796"/>
      <c r="C20" s="796"/>
      <c r="D20" s="796"/>
      <c r="E20" s="615"/>
      <c r="F20" s="614"/>
    </row>
    <row r="21" spans="1:7" ht="30.75" customHeight="1" x14ac:dyDescent="0.25">
      <c r="A21" s="795"/>
      <c r="B21" s="796"/>
      <c r="C21" s="796"/>
      <c r="D21" s="796"/>
      <c r="E21" s="615"/>
      <c r="F21" s="614"/>
    </row>
    <row r="22" spans="1:7" ht="30.75" customHeight="1" x14ac:dyDescent="0.25">
      <c r="A22" s="795"/>
      <c r="B22" s="796"/>
      <c r="C22" s="796"/>
      <c r="D22" s="796"/>
      <c r="E22" s="615"/>
      <c r="F22" s="614"/>
    </row>
    <row r="23" spans="1:7" ht="30.75" customHeight="1" x14ac:dyDescent="0.25">
      <c r="A23" s="795"/>
      <c r="B23" s="796"/>
      <c r="C23" s="796"/>
      <c r="D23" s="796"/>
      <c r="E23" s="615"/>
      <c r="F23" s="614"/>
    </row>
    <row r="24" spans="1:7" ht="30.75" customHeight="1" x14ac:dyDescent="0.25">
      <c r="A24" s="795"/>
      <c r="B24" s="796"/>
      <c r="C24" s="796"/>
      <c r="D24" s="796"/>
      <c r="E24" s="615"/>
      <c r="F24" s="614"/>
    </row>
    <row r="25" spans="1:7" ht="30.75" customHeight="1" x14ac:dyDescent="0.25">
      <c r="A25" s="795"/>
      <c r="B25" s="796"/>
      <c r="C25" s="796"/>
      <c r="D25" s="796"/>
      <c r="E25" s="615"/>
      <c r="F25" s="614"/>
    </row>
    <row r="26" spans="1:7" ht="30.75" customHeight="1" x14ac:dyDescent="0.25">
      <c r="A26" s="795"/>
      <c r="B26" s="796"/>
      <c r="C26" s="796"/>
      <c r="D26" s="796"/>
      <c r="E26" s="615"/>
      <c r="F26" s="614"/>
    </row>
    <row r="27" spans="1:7" ht="30.75" customHeight="1" x14ac:dyDescent="0.25">
      <c r="A27" s="795"/>
      <c r="B27" s="796"/>
      <c r="C27" s="796"/>
      <c r="D27" s="796"/>
      <c r="E27" s="615"/>
      <c r="F27" s="614"/>
    </row>
    <row r="28" spans="1:7" ht="30.75" customHeight="1" x14ac:dyDescent="0.25">
      <c r="A28" s="795"/>
      <c r="B28" s="796"/>
      <c r="C28" s="796"/>
      <c r="D28" s="796"/>
      <c r="E28" s="615"/>
      <c r="F28" s="614"/>
    </row>
    <row r="29" spans="1:7" ht="30.75" customHeight="1" x14ac:dyDescent="0.25">
      <c r="A29" s="795"/>
      <c r="B29" s="796"/>
      <c r="C29" s="796"/>
      <c r="D29" s="796"/>
      <c r="E29" s="615"/>
      <c r="F29" s="614"/>
    </row>
    <row r="30" spans="1:7" ht="30.75" customHeight="1" x14ac:dyDescent="0.25">
      <c r="A30" s="795"/>
      <c r="B30" s="796"/>
      <c r="C30" s="796"/>
      <c r="D30" s="796"/>
      <c r="E30" s="615"/>
      <c r="F30" s="614"/>
    </row>
    <row r="31" spans="1:7" ht="30.75" customHeight="1" x14ac:dyDescent="0.25">
      <c r="A31" s="795"/>
      <c r="B31" s="796"/>
      <c r="C31" s="796"/>
      <c r="D31" s="796"/>
      <c r="E31" s="615"/>
      <c r="F31" s="614"/>
    </row>
    <row r="32" spans="1:7" s="1" customFormat="1" ht="18" customHeight="1" thickBot="1" x14ac:dyDescent="0.3">
      <c r="A32" s="8"/>
      <c r="B32" s="8"/>
      <c r="C32" s="8"/>
      <c r="D32" s="220"/>
      <c r="E32" s="60" t="s">
        <v>190</v>
      </c>
      <c r="F32" s="188" t="e">
        <f>SUM(F9:F31)</f>
        <v>#DIV/0!</v>
      </c>
      <c r="G32" s="4"/>
    </row>
    <row r="33" ht="15.6" hidden="1" thickTop="1" x14ac:dyDescent="0.25"/>
  </sheetData>
  <sheetProtection algorithmName="SHA-512" hashValue="0/eHmYnwL/1Y6VjAc1d8UUKXbz9VjXDvMDj6iynFsdPoXXscEPIKYK5t4PGaeA/ljasCbcDml3s0yRKqH2K18w==" saltValue="OkLdKHrdIyc5QAtFjgW3Jw==" spinCount="100000" sheet="1" objects="1" scenarios="1"/>
  <mergeCells count="22">
    <mergeCell ref="A31:D31"/>
    <mergeCell ref="A30:D30"/>
    <mergeCell ref="A23:D23"/>
    <mergeCell ref="A24:D24"/>
    <mergeCell ref="A7:F7"/>
    <mergeCell ref="A12:D12"/>
    <mergeCell ref="A13:D13"/>
    <mergeCell ref="A14:D14"/>
    <mergeCell ref="A15:D15"/>
    <mergeCell ref="A11:D11"/>
    <mergeCell ref="A17:D17"/>
    <mergeCell ref="A18:D18"/>
    <mergeCell ref="A16:D16"/>
    <mergeCell ref="A19:D19"/>
    <mergeCell ref="A20:D20"/>
    <mergeCell ref="A21:D21"/>
    <mergeCell ref="A22:D22"/>
    <mergeCell ref="A29:D29"/>
    <mergeCell ref="A25:D25"/>
    <mergeCell ref="A26:D26"/>
    <mergeCell ref="A27:D27"/>
    <mergeCell ref="A28:D28"/>
  </mergeCells>
  <phoneticPr fontId="0" type="noConversion"/>
  <printOptions horizontalCentered="1"/>
  <pageMargins left="0.5" right="0.5" top="0.75" bottom="0.5" header="0.5" footer="0.5"/>
  <pageSetup scale="7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1">
    <pageSetUpPr fitToPage="1"/>
  </sheetPr>
  <dimension ref="A1:J39"/>
  <sheetViews>
    <sheetView showGridLines="0" zoomScaleNormal="100" workbookViewId="0"/>
  </sheetViews>
  <sheetFormatPr defaultColWidth="0" defaultRowHeight="15" zeroHeight="1" x14ac:dyDescent="0.25"/>
  <cols>
    <col min="1" max="1" width="23.81640625" style="4" customWidth="1"/>
    <col min="2" max="2" width="16.54296875" style="4" customWidth="1"/>
    <col min="3" max="4" width="10.36328125" style="4" customWidth="1"/>
    <col min="5" max="6" width="17" style="4" customWidth="1"/>
    <col min="7" max="7" width="1.453125" style="4" customWidth="1"/>
    <col min="8" max="16384" width="8.90625" style="4" hidden="1"/>
  </cols>
  <sheetData>
    <row r="1" spans="1:6" ht="15" customHeight="1" x14ac:dyDescent="0.3">
      <c r="A1" s="41" t="s">
        <v>725</v>
      </c>
      <c r="B1" s="5"/>
      <c r="C1" s="5"/>
      <c r="D1" s="5"/>
      <c r="E1" s="5"/>
      <c r="F1" s="5"/>
    </row>
    <row r="2" spans="1:6" ht="13.2" customHeight="1" x14ac:dyDescent="0.25">
      <c r="A2" s="1" t="s">
        <v>612</v>
      </c>
      <c r="B2" s="5"/>
      <c r="C2" s="45" t="s">
        <v>554</v>
      </c>
      <c r="D2" s="50"/>
      <c r="E2" s="50"/>
      <c r="F2" s="51"/>
    </row>
    <row r="3" spans="1:6" ht="13.2" customHeight="1" x14ac:dyDescent="0.25">
      <c r="A3" s="1" t="s">
        <v>716</v>
      </c>
      <c r="B3" s="5"/>
      <c r="C3" s="112">
        <f>+'Sch A'!$A$6</f>
        <v>0</v>
      </c>
      <c r="D3" s="39"/>
      <c r="E3" s="39"/>
      <c r="F3" s="167"/>
    </row>
    <row r="4" spans="1:6" ht="13.2" customHeight="1" x14ac:dyDescent="0.25">
      <c r="A4" s="1"/>
      <c r="C4" s="46" t="s">
        <v>96</v>
      </c>
      <c r="D4" s="52"/>
      <c r="E4" s="52"/>
      <c r="F4" s="53"/>
    </row>
    <row r="5" spans="1:6" ht="13.2" customHeight="1" x14ac:dyDescent="0.25">
      <c r="A5" s="2"/>
      <c r="C5" s="47" t="s">
        <v>97</v>
      </c>
      <c r="D5" s="113">
        <f>+'Sch A'!$G$12</f>
        <v>0</v>
      </c>
      <c r="E5" s="47" t="s">
        <v>98</v>
      </c>
      <c r="F5" s="113">
        <f>+'Sch A'!$I$12</f>
        <v>0</v>
      </c>
    </row>
    <row r="6" spans="1:6" ht="13.2" customHeight="1" x14ac:dyDescent="0.3">
      <c r="A6" s="3"/>
      <c r="C6" s="8"/>
      <c r="D6" s="8"/>
      <c r="E6" s="8"/>
      <c r="F6" s="8"/>
    </row>
    <row r="7" spans="1:6" ht="42.75" customHeight="1" x14ac:dyDescent="0.25">
      <c r="A7" s="108" t="s">
        <v>22</v>
      </c>
      <c r="B7" s="109"/>
      <c r="C7" s="110"/>
      <c r="D7" s="111"/>
      <c r="E7" s="82" t="s">
        <v>51</v>
      </c>
      <c r="F7" s="82" t="s">
        <v>2</v>
      </c>
    </row>
    <row r="8" spans="1:6" ht="18" customHeight="1" x14ac:dyDescent="0.25">
      <c r="A8" s="806" t="s">
        <v>379</v>
      </c>
      <c r="B8" s="809"/>
      <c r="C8" s="809"/>
      <c r="D8" s="810"/>
      <c r="E8" s="616"/>
      <c r="F8" s="545"/>
    </row>
    <row r="9" spans="1:6" ht="18" customHeight="1" x14ac:dyDescent="0.25">
      <c r="A9" s="806" t="s">
        <v>380</v>
      </c>
      <c r="B9" s="809"/>
      <c r="C9" s="809"/>
      <c r="D9" s="810"/>
      <c r="E9" s="616"/>
      <c r="F9" s="545"/>
    </row>
    <row r="10" spans="1:6" ht="18" customHeight="1" x14ac:dyDescent="0.25">
      <c r="A10" s="803" t="s">
        <v>381</v>
      </c>
      <c r="B10" s="804"/>
      <c r="C10" s="804"/>
      <c r="D10" s="805"/>
      <c r="E10" s="616"/>
      <c r="F10" s="545"/>
    </row>
    <row r="11" spans="1:6" ht="18" customHeight="1" x14ac:dyDescent="0.25">
      <c r="A11" s="803" t="s">
        <v>382</v>
      </c>
      <c r="B11" s="804"/>
      <c r="C11" s="804"/>
      <c r="D11" s="805"/>
      <c r="E11" s="616"/>
      <c r="F11" s="545"/>
    </row>
    <row r="12" spans="1:6" ht="18" customHeight="1" x14ac:dyDescent="0.25">
      <c r="A12" s="806" t="s">
        <v>383</v>
      </c>
      <c r="B12" s="807"/>
      <c r="C12" s="807"/>
      <c r="D12" s="808"/>
      <c r="E12" s="616"/>
      <c r="F12" s="545"/>
    </row>
    <row r="13" spans="1:6" ht="18" customHeight="1" x14ac:dyDescent="0.25">
      <c r="A13" s="800"/>
      <c r="B13" s="801"/>
      <c r="C13" s="801"/>
      <c r="D13" s="802"/>
      <c r="E13" s="616"/>
      <c r="F13" s="545"/>
    </row>
    <row r="14" spans="1:6" ht="18" customHeight="1" x14ac:dyDescent="0.25">
      <c r="A14" s="800"/>
      <c r="B14" s="801"/>
      <c r="C14" s="801"/>
      <c r="D14" s="802"/>
      <c r="E14" s="616"/>
      <c r="F14" s="545"/>
    </row>
    <row r="15" spans="1:6" ht="18" customHeight="1" x14ac:dyDescent="0.25">
      <c r="A15" s="800"/>
      <c r="B15" s="801"/>
      <c r="C15" s="801"/>
      <c r="D15" s="802"/>
      <c r="E15" s="616"/>
      <c r="F15" s="545"/>
    </row>
    <row r="16" spans="1:6" ht="18" customHeight="1" x14ac:dyDescent="0.25">
      <c r="A16" s="806" t="s">
        <v>378</v>
      </c>
      <c r="B16" s="807"/>
      <c r="C16" s="807"/>
      <c r="D16" s="808"/>
      <c r="E16" s="616"/>
      <c r="F16" s="545"/>
    </row>
    <row r="17" spans="1:10" ht="18" customHeight="1" x14ac:dyDescent="0.25">
      <c r="A17" s="806" t="s">
        <v>384</v>
      </c>
      <c r="B17" s="807"/>
      <c r="C17" s="807"/>
      <c r="D17" s="808"/>
      <c r="E17" s="616"/>
      <c r="F17" s="545"/>
    </row>
    <row r="18" spans="1:10" ht="18" customHeight="1" x14ac:dyDescent="0.25">
      <c r="A18" s="806" t="s">
        <v>385</v>
      </c>
      <c r="B18" s="807"/>
      <c r="C18" s="807"/>
      <c r="D18" s="808"/>
      <c r="E18" s="616"/>
      <c r="F18" s="545"/>
    </row>
    <row r="19" spans="1:10" ht="18" customHeight="1" x14ac:dyDescent="0.25">
      <c r="A19" s="806" t="s">
        <v>143</v>
      </c>
      <c r="B19" s="809"/>
      <c r="C19" s="809"/>
      <c r="D19" s="810"/>
      <c r="E19" s="616"/>
      <c r="F19" s="545"/>
    </row>
    <row r="20" spans="1:10" ht="18" customHeight="1" x14ac:dyDescent="0.25">
      <c r="A20" s="800"/>
      <c r="B20" s="801"/>
      <c r="C20" s="801"/>
      <c r="D20" s="802"/>
      <c r="E20" s="616"/>
      <c r="F20" s="545"/>
    </row>
    <row r="21" spans="1:10" ht="18" customHeight="1" x14ac:dyDescent="0.25">
      <c r="A21" s="800"/>
      <c r="B21" s="801"/>
      <c r="C21" s="801"/>
      <c r="D21" s="802"/>
      <c r="E21" s="616"/>
      <c r="F21" s="545"/>
    </row>
    <row r="22" spans="1:10" ht="18" customHeight="1" x14ac:dyDescent="0.25">
      <c r="A22" s="800"/>
      <c r="B22" s="801"/>
      <c r="C22" s="801"/>
      <c r="D22" s="802"/>
      <c r="E22" s="616"/>
      <c r="F22" s="545"/>
    </row>
    <row r="23" spans="1:10" ht="18" customHeight="1" x14ac:dyDescent="0.25">
      <c r="A23" s="806" t="s">
        <v>386</v>
      </c>
      <c r="B23" s="807"/>
      <c r="C23" s="807"/>
      <c r="D23" s="808"/>
      <c r="E23" s="616"/>
      <c r="F23" s="545"/>
      <c r="J23" s="4">
        <v>1231</v>
      </c>
    </row>
    <row r="24" spans="1:10" ht="18" customHeight="1" x14ac:dyDescent="0.25">
      <c r="A24" s="806" t="s">
        <v>387</v>
      </c>
      <c r="B24" s="807"/>
      <c r="C24" s="807"/>
      <c r="D24" s="808"/>
      <c r="E24" s="616"/>
      <c r="F24" s="545"/>
    </row>
    <row r="25" spans="1:10" ht="18" customHeight="1" x14ac:dyDescent="0.25">
      <c r="A25" s="806" t="s">
        <v>117</v>
      </c>
      <c r="B25" s="807"/>
      <c r="C25" s="807"/>
      <c r="D25" s="808"/>
      <c r="E25" s="616"/>
      <c r="F25" s="545"/>
    </row>
    <row r="26" spans="1:10" ht="18" customHeight="1" x14ac:dyDescent="0.25">
      <c r="A26" s="806" t="s">
        <v>388</v>
      </c>
      <c r="B26" s="807"/>
      <c r="C26" s="807"/>
      <c r="D26" s="808"/>
      <c r="E26" s="616"/>
      <c r="F26" s="545"/>
    </row>
    <row r="27" spans="1:10" ht="18" customHeight="1" x14ac:dyDescent="0.25">
      <c r="A27" s="806" t="s">
        <v>389</v>
      </c>
      <c r="B27" s="807"/>
      <c r="C27" s="807"/>
      <c r="D27" s="808"/>
      <c r="E27" s="616"/>
      <c r="F27" s="545"/>
    </row>
    <row r="28" spans="1:10" ht="18" customHeight="1" x14ac:dyDescent="0.25">
      <c r="A28" s="806" t="s">
        <v>390</v>
      </c>
      <c r="B28" s="807"/>
      <c r="C28" s="807"/>
      <c r="D28" s="808"/>
      <c r="E28" s="616"/>
      <c r="F28" s="545"/>
    </row>
    <row r="29" spans="1:10" ht="18" customHeight="1" x14ac:dyDescent="0.25">
      <c r="A29" s="806" t="s">
        <v>143</v>
      </c>
      <c r="B29" s="809"/>
      <c r="C29" s="809"/>
      <c r="D29" s="810"/>
      <c r="E29" s="616"/>
      <c r="F29" s="545"/>
    </row>
    <row r="30" spans="1:10" ht="18" customHeight="1" x14ac:dyDescent="0.25">
      <c r="A30" s="800"/>
      <c r="B30" s="801"/>
      <c r="C30" s="801"/>
      <c r="D30" s="802"/>
      <c r="E30" s="616"/>
      <c r="F30" s="545"/>
    </row>
    <row r="31" spans="1:10" ht="18" customHeight="1" x14ac:dyDescent="0.25">
      <c r="A31" s="800"/>
      <c r="B31" s="801"/>
      <c r="C31" s="801"/>
      <c r="D31" s="802"/>
      <c r="E31" s="616"/>
      <c r="F31" s="545"/>
    </row>
    <row r="32" spans="1:10" ht="18" customHeight="1" x14ac:dyDescent="0.25">
      <c r="A32" s="800"/>
      <c r="B32" s="801"/>
      <c r="C32" s="801"/>
      <c r="D32" s="802"/>
      <c r="E32" s="616"/>
      <c r="F32" s="545"/>
    </row>
    <row r="33" spans="1:6" ht="18" customHeight="1" x14ac:dyDescent="0.25">
      <c r="A33" s="806" t="s">
        <v>391</v>
      </c>
      <c r="B33" s="809"/>
      <c r="C33" s="809"/>
      <c r="D33" s="810"/>
      <c r="E33" s="616"/>
      <c r="F33" s="545"/>
    </row>
    <row r="34" spans="1:6" ht="18" customHeight="1" x14ac:dyDescent="0.25">
      <c r="A34" s="806" t="s">
        <v>392</v>
      </c>
      <c r="B34" s="809"/>
      <c r="C34" s="809"/>
      <c r="D34" s="810"/>
      <c r="E34" s="616"/>
      <c r="F34" s="545"/>
    </row>
    <row r="35" spans="1:6" ht="18" customHeight="1" x14ac:dyDescent="0.25">
      <c r="A35" s="803" t="s">
        <v>393</v>
      </c>
      <c r="B35" s="804"/>
      <c r="C35" s="804"/>
      <c r="D35" s="805"/>
      <c r="E35" s="616"/>
      <c r="F35" s="545"/>
    </row>
    <row r="36" spans="1:6" ht="18" customHeight="1" x14ac:dyDescent="0.25">
      <c r="A36" s="803" t="s">
        <v>394</v>
      </c>
      <c r="B36" s="804"/>
      <c r="C36" s="804"/>
      <c r="D36" s="805"/>
      <c r="E36" s="616"/>
      <c r="F36" s="545"/>
    </row>
    <row r="37" spans="1:6" ht="18" customHeight="1" x14ac:dyDescent="0.25">
      <c r="A37" s="803" t="s">
        <v>395</v>
      </c>
      <c r="B37" s="804"/>
      <c r="C37" s="804"/>
      <c r="D37" s="805"/>
      <c r="E37" s="616"/>
      <c r="F37" s="545"/>
    </row>
    <row r="38" spans="1:6" ht="18" customHeight="1" thickBot="1" x14ac:dyDescent="0.3">
      <c r="A38" s="60"/>
      <c r="B38" s="8"/>
      <c r="C38" s="8"/>
      <c r="D38" s="8"/>
      <c r="E38" s="60" t="s">
        <v>141</v>
      </c>
      <c r="F38" s="189">
        <f>SUM(F9:F37)</f>
        <v>0</v>
      </c>
    </row>
    <row r="39" spans="1:6" ht="15.6" thickTop="1" x14ac:dyDescent="0.25"/>
  </sheetData>
  <sheetProtection algorithmName="SHA-512" hashValue="NVCopGVCogEg4rEs+Mq8B5GqizE9Vo0NjxS9/WAONByxMvKAD/UMHKG21j87hScBAddfQ159IaVdI9tF9Nb3DQ==" saltValue="rp7W+nwR4cD8bY1CF9elBg==" spinCount="100000" sheet="1" objects="1" scenarios="1"/>
  <mergeCells count="30">
    <mergeCell ref="A8:D8"/>
    <mergeCell ref="A33:D33"/>
    <mergeCell ref="A32:D32"/>
    <mergeCell ref="A31:D31"/>
    <mergeCell ref="A30:D30"/>
    <mergeCell ref="A12:D12"/>
    <mergeCell ref="A16:D16"/>
    <mergeCell ref="A17:D17"/>
    <mergeCell ref="A9:D9"/>
    <mergeCell ref="A10:D10"/>
    <mergeCell ref="A11:D11"/>
    <mergeCell ref="A18:D18"/>
    <mergeCell ref="A19:D19"/>
    <mergeCell ref="A20:D20"/>
    <mergeCell ref="A21:D21"/>
    <mergeCell ref="A22:D22"/>
    <mergeCell ref="A13:D13"/>
    <mergeCell ref="A14:D14"/>
    <mergeCell ref="A15:D15"/>
    <mergeCell ref="A36:D36"/>
    <mergeCell ref="A37:D37"/>
    <mergeCell ref="A28:D28"/>
    <mergeCell ref="A29:D29"/>
    <mergeCell ref="A34:D34"/>
    <mergeCell ref="A35:D35"/>
    <mergeCell ref="A23:D23"/>
    <mergeCell ref="A24:D24"/>
    <mergeCell ref="A25:D25"/>
    <mergeCell ref="A26:D26"/>
    <mergeCell ref="A27:D27"/>
  </mergeCells>
  <phoneticPr fontId="0" type="noConversion"/>
  <printOptions horizontalCentered="1"/>
  <pageMargins left="0.5" right="0.5" top="0.75" bottom="0.5" header="0.5" footer="0.5"/>
  <pageSetup scale="8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pageSetUpPr fitToPage="1"/>
  </sheetPr>
  <dimension ref="A1:G34"/>
  <sheetViews>
    <sheetView showGridLines="0" zoomScaleNormal="100" workbookViewId="0"/>
  </sheetViews>
  <sheetFormatPr defaultColWidth="0" defaultRowHeight="15" zeroHeight="1" x14ac:dyDescent="0.25"/>
  <cols>
    <col min="1" max="1" width="23.81640625" style="217" customWidth="1"/>
    <col min="2" max="2" width="16.54296875" style="217" customWidth="1"/>
    <col min="3" max="4" width="10.36328125" style="217" customWidth="1"/>
    <col min="5" max="6" width="15.08984375" style="217" customWidth="1"/>
    <col min="7" max="7" width="1.453125" style="217" customWidth="1"/>
    <col min="8" max="16384" width="8.90625" style="217" hidden="1"/>
  </cols>
  <sheetData>
    <row r="1" spans="1:6" ht="15" customHeight="1" x14ac:dyDescent="0.3">
      <c r="A1" s="281" t="s">
        <v>632</v>
      </c>
      <c r="B1" s="316"/>
      <c r="C1" s="316"/>
      <c r="D1" s="316"/>
      <c r="E1" s="316"/>
      <c r="F1" s="316"/>
    </row>
    <row r="2" spans="1:6" ht="15" customHeight="1" x14ac:dyDescent="0.3">
      <c r="A2" s="281" t="s">
        <v>620</v>
      </c>
      <c r="B2" s="316"/>
    </row>
    <row r="3" spans="1:6" ht="13.2" customHeight="1" x14ac:dyDescent="0.3">
      <c r="A3" s="1" t="s">
        <v>612</v>
      </c>
      <c r="B3" s="316"/>
      <c r="C3" s="317" t="s">
        <v>554</v>
      </c>
      <c r="D3" s="282"/>
      <c r="E3" s="282"/>
      <c r="F3" s="283"/>
    </row>
    <row r="4" spans="1:6" ht="13.2" customHeight="1" x14ac:dyDescent="0.3">
      <c r="A4" s="1" t="s">
        <v>716</v>
      </c>
      <c r="B4" s="316"/>
      <c r="C4" s="284">
        <f>+'Sch C-6'!C3</f>
        <v>0</v>
      </c>
      <c r="D4" s="285"/>
      <c r="E4" s="285"/>
      <c r="F4" s="286"/>
    </row>
    <row r="5" spans="1:6" ht="13.2" customHeight="1" x14ac:dyDescent="0.3">
      <c r="B5" s="318"/>
      <c r="C5" s="288" t="s">
        <v>96</v>
      </c>
      <c r="D5" s="289"/>
      <c r="E5" s="289"/>
      <c r="F5" s="290"/>
    </row>
    <row r="6" spans="1:6" ht="13.2" customHeight="1" x14ac:dyDescent="0.3">
      <c r="A6" s="287"/>
      <c r="B6" s="318"/>
      <c r="C6" s="47" t="s">
        <v>97</v>
      </c>
      <c r="D6" s="113">
        <f>+'Sch A'!$G$12</f>
        <v>0</v>
      </c>
      <c r="E6" s="47" t="s">
        <v>98</v>
      </c>
      <c r="F6" s="113">
        <f>+'Sch A'!$I$12</f>
        <v>0</v>
      </c>
    </row>
    <row r="7" spans="1:6" ht="13.2" customHeight="1" x14ac:dyDescent="0.3">
      <c r="A7" s="316"/>
    </row>
    <row r="8" spans="1:6" ht="15.6" x14ac:dyDescent="0.3">
      <c r="A8" s="319"/>
      <c r="B8" s="320"/>
      <c r="C8" s="320"/>
      <c r="D8" s="320"/>
      <c r="E8" s="321"/>
      <c r="F8" s="351" t="s">
        <v>2</v>
      </c>
    </row>
    <row r="9" spans="1:6" ht="18" customHeight="1" x14ac:dyDescent="0.25">
      <c r="A9" s="322" t="s">
        <v>604</v>
      </c>
      <c r="B9" s="323"/>
      <c r="C9" s="455"/>
      <c r="D9" s="323"/>
      <c r="E9" s="353"/>
      <c r="F9" s="190">
        <f>'Sch C-6'!F38</f>
        <v>0</v>
      </c>
    </row>
    <row r="10" spans="1:6" ht="52.5" customHeight="1" x14ac:dyDescent="0.25">
      <c r="A10" s="322" t="s">
        <v>70</v>
      </c>
      <c r="B10" s="323"/>
      <c r="C10" s="323"/>
      <c r="D10" s="323"/>
      <c r="E10" s="354" t="s">
        <v>51</v>
      </c>
      <c r="F10" s="352"/>
    </row>
    <row r="11" spans="1:6" ht="32.25" customHeight="1" x14ac:dyDescent="0.25">
      <c r="A11" s="813"/>
      <c r="B11" s="814"/>
      <c r="C11" s="814"/>
      <c r="D11" s="814"/>
      <c r="E11" s="617"/>
      <c r="F11" s="614"/>
    </row>
    <row r="12" spans="1:6" ht="32.25" customHeight="1" x14ac:dyDescent="0.25">
      <c r="A12" s="811"/>
      <c r="B12" s="812"/>
      <c r="C12" s="812"/>
      <c r="D12" s="812"/>
      <c r="E12" s="617"/>
      <c r="F12" s="614"/>
    </row>
    <row r="13" spans="1:6" ht="32.25" customHeight="1" x14ac:dyDescent="0.25">
      <c r="A13" s="811"/>
      <c r="B13" s="812"/>
      <c r="C13" s="812"/>
      <c r="D13" s="812"/>
      <c r="E13" s="617"/>
      <c r="F13" s="614"/>
    </row>
    <row r="14" spans="1:6" ht="32.25" customHeight="1" x14ac:dyDescent="0.25">
      <c r="A14" s="811"/>
      <c r="B14" s="812"/>
      <c r="C14" s="812"/>
      <c r="D14" s="812"/>
      <c r="E14" s="617"/>
      <c r="F14" s="614"/>
    </row>
    <row r="15" spans="1:6" ht="32.25" customHeight="1" x14ac:dyDescent="0.25">
      <c r="A15" s="811"/>
      <c r="B15" s="812"/>
      <c r="C15" s="812"/>
      <c r="D15" s="812"/>
      <c r="E15" s="617"/>
      <c r="F15" s="614"/>
    </row>
    <row r="16" spans="1:6" ht="32.25" customHeight="1" x14ac:dyDescent="0.25">
      <c r="A16" s="811"/>
      <c r="B16" s="812"/>
      <c r="C16" s="812"/>
      <c r="D16" s="812"/>
      <c r="E16" s="617"/>
      <c r="F16" s="614"/>
    </row>
    <row r="17" spans="1:6" ht="32.25" customHeight="1" x14ac:dyDescent="0.25">
      <c r="A17" s="811"/>
      <c r="B17" s="812"/>
      <c r="C17" s="812"/>
      <c r="D17" s="812"/>
      <c r="E17" s="617"/>
      <c r="F17" s="614"/>
    </row>
    <row r="18" spans="1:6" ht="32.25" customHeight="1" x14ac:dyDescent="0.25">
      <c r="A18" s="811"/>
      <c r="B18" s="812"/>
      <c r="C18" s="812"/>
      <c r="D18" s="812"/>
      <c r="E18" s="617"/>
      <c r="F18" s="614"/>
    </row>
    <row r="19" spans="1:6" ht="32.25" customHeight="1" x14ac:dyDescent="0.25">
      <c r="A19" s="811"/>
      <c r="B19" s="812"/>
      <c r="C19" s="812"/>
      <c r="D19" s="812"/>
      <c r="E19" s="617"/>
      <c r="F19" s="614"/>
    </row>
    <row r="20" spans="1:6" ht="32.25" customHeight="1" x14ac:dyDescent="0.25">
      <c r="A20" s="811"/>
      <c r="B20" s="812"/>
      <c r="C20" s="812"/>
      <c r="D20" s="812"/>
      <c r="E20" s="617"/>
      <c r="F20" s="614"/>
    </row>
    <row r="21" spans="1:6" ht="32.25" customHeight="1" x14ac:dyDescent="0.25">
      <c r="A21" s="811"/>
      <c r="B21" s="812"/>
      <c r="C21" s="812"/>
      <c r="D21" s="812"/>
      <c r="E21" s="617"/>
      <c r="F21" s="614"/>
    </row>
    <row r="22" spans="1:6" ht="32.25" customHeight="1" x14ac:dyDescent="0.25">
      <c r="A22" s="811"/>
      <c r="B22" s="812"/>
      <c r="C22" s="812"/>
      <c r="D22" s="812"/>
      <c r="E22" s="617"/>
      <c r="F22" s="614"/>
    </row>
    <row r="23" spans="1:6" ht="32.25" customHeight="1" x14ac:dyDescent="0.25">
      <c r="A23" s="811"/>
      <c r="B23" s="812"/>
      <c r="C23" s="812"/>
      <c r="D23" s="812"/>
      <c r="E23" s="617"/>
      <c r="F23" s="614"/>
    </row>
    <row r="24" spans="1:6" ht="32.25" customHeight="1" x14ac:dyDescent="0.25">
      <c r="A24" s="811"/>
      <c r="B24" s="812"/>
      <c r="C24" s="812"/>
      <c r="D24" s="812"/>
      <c r="E24" s="617"/>
      <c r="F24" s="614"/>
    </row>
    <row r="25" spans="1:6" ht="32.25" customHeight="1" x14ac:dyDescent="0.25">
      <c r="A25" s="811"/>
      <c r="B25" s="812"/>
      <c r="C25" s="812"/>
      <c r="D25" s="812"/>
      <c r="E25" s="617"/>
      <c r="F25" s="614"/>
    </row>
    <row r="26" spans="1:6" ht="32.25" customHeight="1" x14ac:dyDescent="0.25">
      <c r="A26" s="811"/>
      <c r="B26" s="812"/>
      <c r="C26" s="812"/>
      <c r="D26" s="812"/>
      <c r="E26" s="617"/>
      <c r="F26" s="614"/>
    </row>
    <row r="27" spans="1:6" ht="32.25" customHeight="1" x14ac:dyDescent="0.25">
      <c r="A27" s="811"/>
      <c r="B27" s="812"/>
      <c r="C27" s="812"/>
      <c r="D27" s="812"/>
      <c r="E27" s="617"/>
      <c r="F27" s="614"/>
    </row>
    <row r="28" spans="1:6" ht="32.25" customHeight="1" x14ac:dyDescent="0.25">
      <c r="A28" s="811"/>
      <c r="B28" s="812"/>
      <c r="C28" s="812"/>
      <c r="D28" s="812"/>
      <c r="E28" s="617"/>
      <c r="F28" s="614"/>
    </row>
    <row r="29" spans="1:6" ht="32.25" customHeight="1" x14ac:dyDescent="0.25">
      <c r="A29" s="811"/>
      <c r="B29" s="812"/>
      <c r="C29" s="812"/>
      <c r="D29" s="812"/>
      <c r="E29" s="617"/>
      <c r="F29" s="614"/>
    </row>
    <row r="30" spans="1:6" ht="32.25" customHeight="1" x14ac:dyDescent="0.25">
      <c r="A30" s="811"/>
      <c r="B30" s="812"/>
      <c r="C30" s="812"/>
      <c r="D30" s="812"/>
      <c r="E30" s="617"/>
      <c r="F30" s="614"/>
    </row>
    <row r="31" spans="1:6" ht="32.25" customHeight="1" x14ac:dyDescent="0.25">
      <c r="A31" s="811"/>
      <c r="B31" s="812"/>
      <c r="C31" s="812"/>
      <c r="D31" s="812"/>
      <c r="E31" s="617"/>
      <c r="F31" s="614"/>
    </row>
    <row r="32" spans="1:6" ht="32.25" customHeight="1" x14ac:dyDescent="0.25">
      <c r="A32" s="811"/>
      <c r="B32" s="812"/>
      <c r="C32" s="812"/>
      <c r="D32" s="812"/>
      <c r="E32" s="617"/>
      <c r="F32" s="614"/>
    </row>
    <row r="33" spans="1:6" s="456" customFormat="1" ht="18" customHeight="1" thickBot="1" x14ac:dyDescent="0.3">
      <c r="A33" s="324"/>
      <c r="B33" s="324"/>
      <c r="C33" s="324"/>
      <c r="D33" s="379"/>
      <c r="E33" s="380" t="s">
        <v>191</v>
      </c>
      <c r="F33" s="325">
        <f>SUM(F9:F32)</f>
        <v>0</v>
      </c>
    </row>
    <row r="34" spans="1:6" ht="15.6" thickTop="1" x14ac:dyDescent="0.25"/>
  </sheetData>
  <sheetProtection algorithmName="SHA-512" hashValue="We3mCE5U5Tp8MKFBKM0kTXdQWjQ66C4ynx+D9FZ9jsWI6uxeZtVfryNV2YpWQrKDY5TPzi7jzDtE2sBD54/fUQ==" saltValue="c/O246r+V/97LMPEM1OFhA==" spinCount="100000" sheet="1" objects="1" scenarios="1"/>
  <mergeCells count="22">
    <mergeCell ref="A17:D17"/>
    <mergeCell ref="A18:D18"/>
    <mergeCell ref="A19:D19"/>
    <mergeCell ref="A20:D20"/>
    <mergeCell ref="A16:D16"/>
    <mergeCell ref="A11:D11"/>
    <mergeCell ref="A12:D12"/>
    <mergeCell ref="A13:D13"/>
    <mergeCell ref="A14:D14"/>
    <mergeCell ref="A15:D15"/>
    <mergeCell ref="A21:D21"/>
    <mergeCell ref="A29:D29"/>
    <mergeCell ref="A30:D30"/>
    <mergeCell ref="A31:D31"/>
    <mergeCell ref="A32:D32"/>
    <mergeCell ref="A28:D28"/>
    <mergeCell ref="A27:D27"/>
    <mergeCell ref="A22:D22"/>
    <mergeCell ref="A23:D23"/>
    <mergeCell ref="A24:D24"/>
    <mergeCell ref="A25:D25"/>
    <mergeCell ref="A26:D26"/>
  </mergeCells>
  <printOptions horizontalCentered="1"/>
  <pageMargins left="0.5" right="0.5" top="0.75" bottom="0.5" header="0.5" footer="0.5"/>
  <pageSetup scale="7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11">
    <pageSetUpPr fitToPage="1"/>
  </sheetPr>
  <dimension ref="A1:O396"/>
  <sheetViews>
    <sheetView showGridLines="0" topLeftCell="B1" zoomScaleNormal="100" workbookViewId="0">
      <selection activeCell="B1" sqref="B1"/>
    </sheetView>
  </sheetViews>
  <sheetFormatPr defaultColWidth="8.90625" defaultRowHeight="15" x14ac:dyDescent="0.25"/>
  <cols>
    <col min="1" max="1" width="22.1796875" style="4" hidden="1" customWidth="1"/>
    <col min="2" max="2" width="24.54296875" style="4" customWidth="1"/>
    <col min="3" max="3" width="14.54296875" style="4" customWidth="1"/>
    <col min="4" max="4" width="6.54296875" style="4" customWidth="1"/>
    <col min="5" max="5" width="14.54296875" style="4" bestFit="1" customWidth="1"/>
    <col min="6" max="6" width="6.54296875" style="4" customWidth="1"/>
    <col min="7" max="7" width="10.54296875" style="4" customWidth="1"/>
    <col min="8" max="8" width="1.36328125" style="4" customWidth="1"/>
    <col min="9" max="9" width="12.81640625" style="4" customWidth="1"/>
    <col min="10" max="10" width="12.6328125" style="4" customWidth="1"/>
    <col min="11" max="11" width="12.36328125" style="4" customWidth="1"/>
    <col min="12" max="12" width="12.81640625" style="4" customWidth="1"/>
    <col min="13" max="15" width="8.90625" style="4" customWidth="1"/>
    <col min="16" max="16384" width="8.90625" style="4"/>
  </cols>
  <sheetData>
    <row r="1" spans="1:15" ht="15" customHeight="1" x14ac:dyDescent="0.3">
      <c r="B1" s="41" t="s">
        <v>723</v>
      </c>
      <c r="C1" s="41"/>
      <c r="D1" s="41"/>
      <c r="E1" s="5"/>
      <c r="F1" s="5"/>
      <c r="G1" s="5"/>
    </row>
    <row r="2" spans="1:15" ht="15" customHeight="1" x14ac:dyDescent="0.3">
      <c r="B2" s="41" t="s">
        <v>722</v>
      </c>
      <c r="C2" s="41"/>
      <c r="D2" s="41"/>
      <c r="E2" s="5"/>
      <c r="F2" s="5"/>
      <c r="G2" s="5"/>
    </row>
    <row r="3" spans="1:15" ht="13.2" customHeight="1" x14ac:dyDescent="0.25">
      <c r="B3" s="1" t="s">
        <v>612</v>
      </c>
      <c r="C3" s="1"/>
      <c r="D3" s="45" t="s">
        <v>554</v>
      </c>
      <c r="E3" s="50"/>
      <c r="F3" s="50"/>
      <c r="G3" s="51"/>
    </row>
    <row r="4" spans="1:15" ht="13.2" customHeight="1" x14ac:dyDescent="0.25">
      <c r="B4" s="1" t="s">
        <v>716</v>
      </c>
      <c r="C4" s="1"/>
      <c r="D4" s="112">
        <f>+'Sch A'!$A$6</f>
        <v>0</v>
      </c>
      <c r="E4" s="39"/>
      <c r="F4" s="39"/>
      <c r="G4" s="167"/>
    </row>
    <row r="5" spans="1:15" ht="13.2" customHeight="1" x14ac:dyDescent="0.25">
      <c r="B5" s="1"/>
      <c r="C5" s="1"/>
      <c r="D5" s="46" t="s">
        <v>96</v>
      </c>
      <c r="E5" s="52"/>
      <c r="F5" s="52"/>
      <c r="G5" s="53"/>
    </row>
    <row r="6" spans="1:15" ht="13.2" customHeight="1" x14ac:dyDescent="0.25">
      <c r="B6" s="1"/>
      <c r="C6" s="1"/>
      <c r="D6" s="47" t="s">
        <v>97</v>
      </c>
      <c r="E6" s="113">
        <f>+'Sch A'!$G$12</f>
        <v>0</v>
      </c>
      <c r="F6" s="47" t="s">
        <v>98</v>
      </c>
      <c r="G6" s="113">
        <f>+'Sch A'!$I$12</f>
        <v>0</v>
      </c>
      <c r="H6" s="153"/>
    </row>
    <row r="7" spans="1:15" ht="13.2" customHeight="1" x14ac:dyDescent="0.25">
      <c r="F7" s="77"/>
      <c r="G7" s="77"/>
      <c r="H7" s="77"/>
      <c r="I7" s="254"/>
      <c r="J7" s="359"/>
      <c r="K7" s="359"/>
      <c r="L7" s="359"/>
      <c r="M7" s="77"/>
      <c r="N7" s="77"/>
      <c r="O7" s="77"/>
    </row>
    <row r="8" spans="1:15" ht="18" customHeight="1" x14ac:dyDescent="0.25">
      <c r="B8" s="358"/>
      <c r="C8" s="358"/>
      <c r="D8" s="358"/>
      <c r="E8" s="382" t="s">
        <v>142</v>
      </c>
      <c r="F8" s="360"/>
      <c r="G8" s="360"/>
      <c r="H8" s="360"/>
      <c r="I8" s="360"/>
      <c r="J8" s="360"/>
      <c r="K8" s="360"/>
      <c r="L8" s="360"/>
      <c r="M8" s="360"/>
      <c r="N8" s="360"/>
      <c r="O8" s="360"/>
    </row>
    <row r="9" spans="1:15" ht="18" customHeight="1" x14ac:dyDescent="0.3">
      <c r="A9" s="641"/>
      <c r="B9" s="687" t="s">
        <v>258</v>
      </c>
      <c r="C9" s="692"/>
      <c r="D9" s="266"/>
      <c r="E9" s="361"/>
      <c r="F9" s="360"/>
      <c r="G9" s="360"/>
      <c r="H9" s="360"/>
      <c r="I9" s="360"/>
      <c r="J9" s="360"/>
      <c r="K9" s="360"/>
      <c r="L9" s="360"/>
      <c r="M9" s="360"/>
      <c r="N9" s="360"/>
      <c r="O9" s="360"/>
    </row>
    <row r="10" spans="1:15" ht="18" customHeight="1" x14ac:dyDescent="0.25">
      <c r="A10" s="642" t="s">
        <v>334</v>
      </c>
      <c r="B10" s="699" t="s">
        <v>668</v>
      </c>
      <c r="C10" s="688"/>
      <c r="D10" s="654"/>
      <c r="E10" s="640"/>
      <c r="F10" s="360"/>
      <c r="G10" s="360"/>
      <c r="H10" s="360"/>
      <c r="I10" s="360"/>
      <c r="J10" s="360"/>
      <c r="K10" s="360"/>
      <c r="L10" s="360"/>
      <c r="M10" s="360"/>
      <c r="N10" s="360"/>
      <c r="O10" s="360"/>
    </row>
    <row r="11" spans="1:15" ht="18" customHeight="1" x14ac:dyDescent="0.25">
      <c r="A11" s="642" t="s">
        <v>334</v>
      </c>
      <c r="B11" s="700" t="s">
        <v>282</v>
      </c>
      <c r="C11" s="689"/>
      <c r="D11" s="236"/>
      <c r="E11" s="647">
        <f>SUMIFS('Sch D-1'!$D$8:$D$144,'Sch D-1'!$E$8:$E$144,'Sch D'!A11,'Sch D-1'!$F$8:$F$144,'Sch D'!B11)</f>
        <v>0</v>
      </c>
      <c r="F11" s="360"/>
      <c r="G11" s="360"/>
      <c r="H11" s="360"/>
      <c r="I11" s="360"/>
      <c r="J11" s="360"/>
      <c r="K11" s="360"/>
      <c r="L11" s="360"/>
      <c r="M11" s="360"/>
      <c r="N11" s="360"/>
      <c r="O11" s="360"/>
    </row>
    <row r="12" spans="1:15" ht="18" customHeight="1" x14ac:dyDescent="0.25">
      <c r="A12" s="642" t="s">
        <v>334</v>
      </c>
      <c r="B12" s="701" t="s">
        <v>107</v>
      </c>
      <c r="C12" s="690"/>
      <c r="D12" s="653"/>
      <c r="E12" s="647">
        <f>SUMIFS('Sch D-1'!$D$8:$D$144,'Sch D-1'!$E$8:$E$144,'Sch D'!A12,'Sch D-1'!$F$8:$F$144,'Sch D'!B12)</f>
        <v>0</v>
      </c>
      <c r="F12" s="360"/>
      <c r="G12" s="360"/>
      <c r="H12" s="360"/>
      <c r="I12" s="360"/>
      <c r="J12" s="360"/>
      <c r="K12" s="360"/>
      <c r="L12" s="360"/>
      <c r="M12" s="360"/>
      <c r="N12" s="360"/>
      <c r="O12" s="360"/>
    </row>
    <row r="13" spans="1:15" ht="18" customHeight="1" x14ac:dyDescent="0.25">
      <c r="A13" s="642" t="s">
        <v>334</v>
      </c>
      <c r="B13" s="700" t="s">
        <v>27</v>
      </c>
      <c r="C13" s="689"/>
      <c r="D13" s="236"/>
      <c r="E13" s="647">
        <f>SUMIFS('Sch D-1'!$D$8:$D$144,'Sch D-1'!$E$8:$E$144,'Sch D'!A13,'Sch D-1'!$F$8:$F$144,'Sch D'!B13)</f>
        <v>0</v>
      </c>
      <c r="F13" s="360"/>
      <c r="G13" s="360"/>
      <c r="H13" s="360"/>
      <c r="I13" s="360"/>
      <c r="J13" s="360"/>
      <c r="K13" s="360"/>
      <c r="L13" s="360"/>
      <c r="M13" s="360"/>
      <c r="N13" s="360"/>
      <c r="O13" s="360"/>
    </row>
    <row r="14" spans="1:15" ht="18" customHeight="1" x14ac:dyDescent="0.25">
      <c r="A14" s="643" t="s">
        <v>16</v>
      </c>
      <c r="B14" s="702" t="s">
        <v>16</v>
      </c>
      <c r="C14" s="691"/>
      <c r="D14" s="652"/>
      <c r="E14" s="640"/>
      <c r="F14" s="360"/>
      <c r="G14" s="360"/>
      <c r="H14" s="360"/>
      <c r="I14" s="360"/>
      <c r="J14" s="360"/>
      <c r="K14" s="360"/>
      <c r="L14" s="360"/>
      <c r="M14" s="360"/>
      <c r="N14" s="360"/>
      <c r="O14" s="360"/>
    </row>
    <row r="15" spans="1:15" ht="18" customHeight="1" x14ac:dyDescent="0.25">
      <c r="A15" s="643" t="s">
        <v>16</v>
      </c>
      <c r="B15" s="701" t="s">
        <v>282</v>
      </c>
      <c r="C15" s="690"/>
      <c r="D15" s="653"/>
      <c r="E15" s="647">
        <f>SUMIFS('Sch D-1'!$D$8:$D$144,'Sch D-1'!$E$8:$E$144,'Sch D'!A15,'Sch D-1'!$F$8:$F$144,'Sch D'!B15)</f>
        <v>0</v>
      </c>
      <c r="F15" s="360"/>
      <c r="G15" s="360"/>
      <c r="H15" s="360"/>
      <c r="I15" s="360"/>
      <c r="J15" s="360"/>
      <c r="K15" s="360"/>
      <c r="L15" s="360"/>
      <c r="M15" s="360"/>
      <c r="N15" s="360"/>
      <c r="O15" s="360"/>
    </row>
    <row r="16" spans="1:15" ht="18" customHeight="1" x14ac:dyDescent="0.25">
      <c r="A16" s="643" t="s">
        <v>16</v>
      </c>
      <c r="B16" s="700" t="s">
        <v>107</v>
      </c>
      <c r="C16" s="689"/>
      <c r="D16" s="236"/>
      <c r="E16" s="647">
        <f>SUMIFS('Sch D-1'!$D$8:$D$144,'Sch D-1'!$E$8:$E$144,'Sch D'!A16,'Sch D-1'!$F$8:$F$144,'Sch D'!B16)</f>
        <v>0</v>
      </c>
      <c r="F16" s="360"/>
      <c r="G16" s="360"/>
      <c r="H16" s="360"/>
      <c r="I16" s="360"/>
      <c r="J16" s="360"/>
      <c r="K16" s="360"/>
      <c r="L16" s="360"/>
      <c r="M16" s="360"/>
      <c r="N16" s="360"/>
      <c r="O16" s="360"/>
    </row>
    <row r="17" spans="1:15" ht="18" customHeight="1" x14ac:dyDescent="0.25">
      <c r="A17" s="643" t="s">
        <v>16</v>
      </c>
      <c r="B17" s="700" t="s">
        <v>27</v>
      </c>
      <c r="C17" s="689"/>
      <c r="D17" s="236"/>
      <c r="E17" s="647">
        <f>SUMIFS('Sch D-1'!$D$8:$D$144,'Sch D-1'!$E$8:$E$144,'Sch D'!A17,'Sch D-1'!$F$8:$F$144,'Sch D'!B17)</f>
        <v>0</v>
      </c>
      <c r="F17" s="360"/>
      <c r="G17" s="360"/>
      <c r="H17" s="360"/>
      <c r="I17" s="360"/>
      <c r="J17" s="360"/>
      <c r="K17" s="360"/>
      <c r="L17" s="360"/>
      <c r="M17" s="360"/>
      <c r="N17" s="360"/>
      <c r="O17" s="360"/>
    </row>
    <row r="18" spans="1:15" ht="18" customHeight="1" x14ac:dyDescent="0.3">
      <c r="A18" s="644"/>
      <c r="B18" s="687" t="s">
        <v>327</v>
      </c>
      <c r="C18" s="692"/>
      <c r="D18" s="266"/>
      <c r="E18" s="640"/>
      <c r="F18" s="360"/>
      <c r="G18" s="360"/>
      <c r="H18" s="360"/>
      <c r="I18" s="360"/>
      <c r="J18" s="360"/>
      <c r="K18" s="360"/>
      <c r="L18" s="360"/>
      <c r="M18" s="360"/>
      <c r="N18" s="360"/>
      <c r="O18" s="360"/>
    </row>
    <row r="19" spans="1:15" ht="18" customHeight="1" x14ac:dyDescent="0.25">
      <c r="A19" s="643" t="s">
        <v>665</v>
      </c>
      <c r="B19" s="701" t="s">
        <v>27</v>
      </c>
      <c r="C19" s="690"/>
      <c r="D19" s="653"/>
      <c r="E19" s="647">
        <f>SUMIFS('Sch D-1'!$D$8:$D$144,'Sch D-1'!$E$8:$E$144,'Sch D'!A19,'Sch D-1'!$F$8:$F$144,'Sch D'!B19)</f>
        <v>0</v>
      </c>
      <c r="F19" s="360"/>
      <c r="G19" s="360"/>
      <c r="H19" s="360"/>
      <c r="I19" s="360"/>
      <c r="J19" s="360"/>
      <c r="K19" s="360"/>
      <c r="L19" s="360"/>
      <c r="M19" s="360"/>
      <c r="N19" s="360"/>
      <c r="O19" s="360"/>
    </row>
    <row r="20" spans="1:15" ht="18" customHeight="1" x14ac:dyDescent="0.25">
      <c r="A20" s="643" t="s">
        <v>665</v>
      </c>
      <c r="B20" s="701" t="s">
        <v>397</v>
      </c>
      <c r="C20" s="690"/>
      <c r="D20" s="653"/>
      <c r="E20" s="647">
        <f>SUMIFS('Sch D-1'!$D$8:$D$144,'Sch D-1'!$E$8:$E$144,'Sch D'!A20,'Sch D-1'!$F$8:$F$144,'Sch D'!B20)</f>
        <v>0</v>
      </c>
      <c r="F20" s="360"/>
      <c r="G20" s="360"/>
      <c r="H20" s="360"/>
      <c r="I20" s="360"/>
      <c r="J20" s="360"/>
      <c r="K20" s="360"/>
      <c r="L20" s="360"/>
      <c r="M20" s="360"/>
      <c r="N20" s="360"/>
      <c r="O20" s="360"/>
    </row>
    <row r="21" spans="1:15" ht="18" customHeight="1" x14ac:dyDescent="0.25">
      <c r="A21" s="643" t="s">
        <v>665</v>
      </c>
      <c r="B21" s="701" t="s">
        <v>396</v>
      </c>
      <c r="C21" s="690"/>
      <c r="D21" s="653"/>
      <c r="E21" s="647">
        <f>SUMIFS('Sch D-1'!$D$8:$D$144,'Sch D-1'!$E$8:$E$144,'Sch D'!A21,'Sch D-1'!$F$8:$F$144,'Sch D'!B21)</f>
        <v>0</v>
      </c>
      <c r="F21" s="360"/>
      <c r="G21" s="360"/>
      <c r="H21" s="360"/>
      <c r="I21" s="360"/>
      <c r="J21" s="360"/>
      <c r="K21" s="360"/>
      <c r="L21" s="360"/>
      <c r="M21" s="360"/>
      <c r="N21" s="360"/>
      <c r="O21" s="360"/>
    </row>
    <row r="22" spans="1:15" s="24" customFormat="1" ht="18" customHeight="1" x14ac:dyDescent="0.3">
      <c r="A22" s="645"/>
      <c r="B22" s="703" t="s">
        <v>663</v>
      </c>
      <c r="C22" s="693"/>
      <c r="D22" s="265"/>
      <c r="E22" s="640"/>
      <c r="F22" s="360"/>
      <c r="G22" s="360"/>
      <c r="H22" s="360"/>
      <c r="I22" s="360"/>
      <c r="J22" s="360"/>
      <c r="K22" s="360"/>
      <c r="L22" s="360"/>
      <c r="M22" s="360"/>
      <c r="N22" s="360"/>
      <c r="O22" s="360"/>
    </row>
    <row r="23" spans="1:15" s="24" customFormat="1" ht="18" customHeight="1" x14ac:dyDescent="0.25">
      <c r="A23" s="646"/>
      <c r="B23" s="702" t="s">
        <v>18</v>
      </c>
      <c r="C23" s="691"/>
      <c r="D23" s="652"/>
      <c r="E23" s="640"/>
      <c r="F23" s="360"/>
      <c r="G23" s="360"/>
      <c r="H23" s="360"/>
      <c r="I23" s="360"/>
      <c r="J23" s="360"/>
      <c r="K23" s="360"/>
      <c r="L23" s="360"/>
      <c r="M23" s="360"/>
      <c r="N23" s="360"/>
      <c r="O23" s="360"/>
    </row>
    <row r="24" spans="1:15" s="24" customFormat="1" ht="18" customHeight="1" x14ac:dyDescent="0.25">
      <c r="A24" s="643" t="s">
        <v>18</v>
      </c>
      <c r="B24" s="701" t="s">
        <v>282</v>
      </c>
      <c r="C24" s="690"/>
      <c r="D24" s="653"/>
      <c r="E24" s="647">
        <f>SUMIFS('Sch D-1'!$D$8:$D$144,'Sch D-1'!$E$8:$E$144,'Sch D'!A24,'Sch D-1'!$F$8:$F$144,'Sch D'!B24)</f>
        <v>0</v>
      </c>
      <c r="F24" s="360"/>
      <c r="G24" s="360"/>
      <c r="H24" s="360"/>
      <c r="I24" s="360"/>
      <c r="J24" s="360"/>
      <c r="K24" s="360"/>
      <c r="L24" s="360"/>
      <c r="M24" s="360"/>
      <c r="N24" s="360"/>
      <c r="O24" s="360"/>
    </row>
    <row r="25" spans="1:15" s="24" customFormat="1" ht="18" customHeight="1" x14ac:dyDescent="0.25">
      <c r="A25" s="643" t="s">
        <v>18</v>
      </c>
      <c r="B25" s="701" t="s">
        <v>107</v>
      </c>
      <c r="C25" s="690"/>
      <c r="D25" s="653"/>
      <c r="E25" s="647">
        <f>SUMIFS('Sch D-1'!$D$8:$D$144,'Sch D-1'!$E$8:$E$144,'Sch D'!A25,'Sch D-1'!$F$8:$F$144,'Sch D'!B25)</f>
        <v>0</v>
      </c>
      <c r="F25" s="360"/>
      <c r="G25" s="360"/>
      <c r="H25" s="360"/>
      <c r="I25" s="360"/>
      <c r="J25" s="360"/>
      <c r="K25" s="360"/>
      <c r="L25" s="360"/>
      <c r="M25" s="360"/>
      <c r="N25" s="360"/>
      <c r="O25" s="360"/>
    </row>
    <row r="26" spans="1:15" ht="18" customHeight="1" x14ac:dyDescent="0.25">
      <c r="A26" s="643" t="s">
        <v>18</v>
      </c>
      <c r="B26" s="701" t="s">
        <v>27</v>
      </c>
      <c r="C26" s="690"/>
      <c r="D26" s="653"/>
      <c r="E26" s="647">
        <f>SUMIFS('Sch D-1'!$D$8:$D$144,'Sch D-1'!$E$8:$E$144,'Sch D'!A26,'Sch D-1'!$F$8:$F$144,'Sch D'!B26)</f>
        <v>0</v>
      </c>
      <c r="F26" s="360"/>
      <c r="G26" s="360"/>
      <c r="H26" s="360"/>
      <c r="I26" s="360"/>
      <c r="J26" s="360"/>
      <c r="K26" s="360"/>
      <c r="L26" s="360"/>
      <c r="M26" s="360"/>
      <c r="N26" s="360"/>
      <c r="O26" s="360"/>
    </row>
    <row r="27" spans="1:15" ht="18" customHeight="1" x14ac:dyDescent="0.25">
      <c r="A27" s="643" t="s">
        <v>18</v>
      </c>
      <c r="B27" s="701" t="s">
        <v>396</v>
      </c>
      <c r="C27" s="690"/>
      <c r="D27" s="653"/>
      <c r="E27" s="647">
        <f>SUMIFS('Sch D-1'!$D$8:$D$144,'Sch D-1'!$E$8:$E$144,'Sch D'!A27,'Sch D-1'!$F$8:$F$144,'Sch D'!B27)</f>
        <v>0</v>
      </c>
      <c r="F27" s="360"/>
      <c r="G27" s="360"/>
      <c r="H27" s="360"/>
      <c r="I27" s="360"/>
      <c r="J27" s="360"/>
      <c r="K27" s="360"/>
      <c r="L27" s="360"/>
      <c r="M27" s="360"/>
      <c r="N27" s="360"/>
      <c r="O27" s="360"/>
    </row>
    <row r="28" spans="1:15" ht="18" customHeight="1" x14ac:dyDescent="0.25">
      <c r="A28" s="646"/>
      <c r="B28" s="702" t="s">
        <v>366</v>
      </c>
      <c r="C28" s="691"/>
      <c r="D28" s="652"/>
      <c r="E28" s="640"/>
      <c r="F28" s="360"/>
      <c r="G28" s="360"/>
      <c r="H28" s="360"/>
      <c r="I28" s="360"/>
      <c r="J28" s="360"/>
      <c r="K28" s="360"/>
      <c r="L28" s="360"/>
      <c r="M28" s="360"/>
      <c r="N28" s="360"/>
      <c r="O28" s="360"/>
    </row>
    <row r="29" spans="1:15" ht="18" customHeight="1" x14ac:dyDescent="0.25">
      <c r="A29" s="643" t="s">
        <v>366</v>
      </c>
      <c r="B29" s="701" t="s">
        <v>282</v>
      </c>
      <c r="C29" s="690"/>
      <c r="D29" s="653"/>
      <c r="E29" s="647">
        <f>SUMIFS('Sch D-1'!$D$8:$D$144,'Sch D-1'!$E$8:$E$144,'Sch D'!A29,'Sch D-1'!$F$8:$F$144,'Sch D'!B29)</f>
        <v>0</v>
      </c>
      <c r="F29" s="360"/>
      <c r="G29" s="360"/>
      <c r="H29" s="360"/>
      <c r="I29" s="360"/>
      <c r="J29" s="360"/>
      <c r="K29" s="360"/>
      <c r="L29" s="360"/>
      <c r="M29" s="360"/>
      <c r="N29" s="360"/>
      <c r="O29" s="360"/>
    </row>
    <row r="30" spans="1:15" ht="18" customHeight="1" x14ac:dyDescent="0.25">
      <c r="A30" s="643" t="s">
        <v>366</v>
      </c>
      <c r="B30" s="701" t="s">
        <v>107</v>
      </c>
      <c r="C30" s="690"/>
      <c r="D30" s="653"/>
      <c r="E30" s="647">
        <f>SUMIFS('Sch D-1'!$D$8:$D$144,'Sch D-1'!$E$8:$E$144,'Sch D'!A30,'Sch D-1'!$F$8:$F$144,'Sch D'!B30)</f>
        <v>0</v>
      </c>
      <c r="F30" s="360"/>
      <c r="G30" s="360"/>
      <c r="H30" s="360"/>
      <c r="I30" s="360"/>
      <c r="J30" s="360"/>
      <c r="K30" s="360"/>
      <c r="L30" s="360"/>
      <c r="M30" s="360"/>
      <c r="N30" s="360"/>
      <c r="O30" s="360"/>
    </row>
    <row r="31" spans="1:15" ht="18" customHeight="1" x14ac:dyDescent="0.25">
      <c r="A31" s="643" t="s">
        <v>366</v>
      </c>
      <c r="B31" s="701" t="s">
        <v>27</v>
      </c>
      <c r="C31" s="690"/>
      <c r="D31" s="653"/>
      <c r="E31" s="647">
        <f>SUMIFS('Sch D-1'!$D$8:$D$144,'Sch D-1'!$E$8:$E$144,'Sch D'!A31,'Sch D-1'!$F$8:$F$144,'Sch D'!B31)</f>
        <v>0</v>
      </c>
      <c r="F31" s="360"/>
      <c r="G31" s="360"/>
      <c r="H31" s="360"/>
      <c r="I31" s="360"/>
      <c r="J31" s="360"/>
      <c r="K31" s="360"/>
      <c r="L31" s="360"/>
      <c r="M31" s="360"/>
      <c r="N31" s="360"/>
      <c r="O31" s="360"/>
    </row>
    <row r="32" spans="1:15" ht="18" customHeight="1" x14ac:dyDescent="0.25">
      <c r="A32" s="643" t="s">
        <v>366</v>
      </c>
      <c r="B32" s="701" t="s">
        <v>396</v>
      </c>
      <c r="C32" s="690"/>
      <c r="D32" s="653"/>
      <c r="E32" s="647">
        <f>SUMIFS('Sch D-1'!$D$8:$D$144,'Sch D-1'!$E$8:$E$144,'Sch D'!A32,'Sch D-1'!$F$8:$F$144,'Sch D'!B32)</f>
        <v>0</v>
      </c>
      <c r="F32" s="360"/>
      <c r="G32" s="360"/>
      <c r="H32" s="360"/>
      <c r="I32" s="360"/>
      <c r="J32" s="360"/>
      <c r="K32" s="360"/>
      <c r="L32" s="360"/>
      <c r="M32" s="360"/>
      <c r="N32" s="360"/>
      <c r="O32" s="360"/>
    </row>
    <row r="33" spans="1:15" ht="18" customHeight="1" x14ac:dyDescent="0.3">
      <c r="A33" s="645"/>
      <c r="B33" s="703" t="s">
        <v>338</v>
      </c>
      <c r="C33" s="693"/>
      <c r="D33" s="265"/>
      <c r="E33" s="640"/>
      <c r="F33" s="360"/>
      <c r="G33" s="360"/>
      <c r="H33" s="360"/>
      <c r="I33" s="360"/>
      <c r="J33" s="360"/>
      <c r="K33" s="360"/>
      <c r="L33" s="360"/>
      <c r="M33" s="360"/>
      <c r="N33" s="360"/>
      <c r="O33" s="360"/>
    </row>
    <row r="34" spans="1:15" ht="18" customHeight="1" x14ac:dyDescent="0.25">
      <c r="A34" s="643" t="s">
        <v>368</v>
      </c>
      <c r="B34" s="701" t="s">
        <v>282</v>
      </c>
      <c r="C34" s="690"/>
      <c r="D34" s="653"/>
      <c r="E34" s="647">
        <f>SUMIFS('Sch D-1'!$D$8:$D$144,'Sch D-1'!$E$8:$E$144,'Sch D'!A34,'Sch D-1'!$F$8:$F$144,'Sch D'!B34)</f>
        <v>0</v>
      </c>
      <c r="F34" s="360"/>
      <c r="G34" s="360"/>
      <c r="H34" s="360"/>
      <c r="I34" s="360"/>
      <c r="J34" s="360"/>
      <c r="K34" s="360"/>
      <c r="L34" s="360"/>
      <c r="M34" s="360"/>
      <c r="N34" s="360"/>
      <c r="O34" s="360"/>
    </row>
    <row r="35" spans="1:15" ht="18" customHeight="1" x14ac:dyDescent="0.25">
      <c r="A35" s="643" t="s">
        <v>368</v>
      </c>
      <c r="B35" s="701" t="s">
        <v>107</v>
      </c>
      <c r="C35" s="690"/>
      <c r="D35" s="653"/>
      <c r="E35" s="647">
        <f>SUMIFS('Sch D-1'!$D$8:$D$144,'Sch D-1'!$E$8:$E$144,'Sch D'!A35,'Sch D-1'!$F$8:$F$144,'Sch D'!B35)</f>
        <v>0</v>
      </c>
      <c r="F35" s="360"/>
      <c r="G35" s="360"/>
      <c r="H35" s="360"/>
      <c r="I35" s="360"/>
      <c r="J35" s="360"/>
      <c r="K35" s="360"/>
      <c r="L35" s="360"/>
      <c r="M35" s="360"/>
      <c r="N35" s="360"/>
      <c r="O35" s="360"/>
    </row>
    <row r="36" spans="1:15" ht="18" customHeight="1" x14ac:dyDescent="0.25">
      <c r="A36" s="643" t="s">
        <v>368</v>
      </c>
      <c r="B36" s="701" t="s">
        <v>27</v>
      </c>
      <c r="C36" s="690"/>
      <c r="D36" s="653"/>
      <c r="E36" s="647">
        <f>SUMIFS('Sch D-1'!$D$8:$D$144,'Sch D-1'!$E$8:$E$144,'Sch D'!A36,'Sch D-1'!$F$8:$F$144,'Sch D'!B36)</f>
        <v>0</v>
      </c>
      <c r="F36" s="360"/>
      <c r="G36" s="360"/>
      <c r="H36" s="360"/>
      <c r="I36" s="360"/>
      <c r="J36" s="360"/>
      <c r="K36" s="360"/>
      <c r="L36" s="360"/>
      <c r="M36" s="360"/>
      <c r="N36" s="360"/>
      <c r="O36" s="360"/>
    </row>
    <row r="37" spans="1:15" ht="18" customHeight="1" x14ac:dyDescent="0.25">
      <c r="A37" s="643" t="s">
        <v>368</v>
      </c>
      <c r="B37" s="701" t="s">
        <v>397</v>
      </c>
      <c r="C37" s="690"/>
      <c r="D37" s="653"/>
      <c r="E37" s="647">
        <f>SUMIFS('Sch D-1'!$D$8:$D$144,'Sch D-1'!$E$8:$E$144,'Sch D'!A37,'Sch D-1'!$F$8:$F$144,'Sch D'!B37)</f>
        <v>0</v>
      </c>
      <c r="F37" s="360"/>
      <c r="G37" s="360"/>
      <c r="H37" s="360"/>
      <c r="I37" s="360"/>
      <c r="J37" s="360"/>
      <c r="K37" s="360"/>
      <c r="L37" s="360"/>
      <c r="M37" s="360"/>
      <c r="N37" s="360"/>
      <c r="O37" s="360"/>
    </row>
    <row r="38" spans="1:15" ht="18" customHeight="1" x14ac:dyDescent="0.25">
      <c r="A38" s="643" t="s">
        <v>368</v>
      </c>
      <c r="B38" s="701" t="s">
        <v>396</v>
      </c>
      <c r="C38" s="690"/>
      <c r="D38" s="653"/>
      <c r="E38" s="647">
        <f>SUMIFS('Sch D-1'!$D$8:$D$144,'Sch D-1'!$E$8:$E$144,'Sch D'!A38,'Sch D-1'!$F$8:$F$144,'Sch D'!B38)</f>
        <v>0</v>
      </c>
      <c r="F38" s="360"/>
      <c r="G38" s="360"/>
      <c r="H38" s="360"/>
      <c r="I38" s="360"/>
      <c r="J38" s="360"/>
      <c r="K38" s="360"/>
      <c r="L38" s="360"/>
      <c r="M38" s="360"/>
      <c r="N38" s="360"/>
      <c r="O38" s="360"/>
    </row>
    <row r="39" spans="1:15" ht="18" customHeight="1" x14ac:dyDescent="0.3">
      <c r="A39" s="646"/>
      <c r="B39" s="703" t="s">
        <v>27</v>
      </c>
      <c r="C39" s="693"/>
      <c r="D39" s="265"/>
      <c r="E39" s="640"/>
      <c r="F39" s="360"/>
      <c r="G39" s="360"/>
      <c r="H39" s="360"/>
      <c r="I39" s="360"/>
      <c r="J39" s="360"/>
      <c r="K39" s="360"/>
      <c r="L39" s="360"/>
      <c r="M39" s="360"/>
      <c r="N39" s="360"/>
      <c r="O39" s="360"/>
    </row>
    <row r="40" spans="1:15" ht="18" customHeight="1" x14ac:dyDescent="0.25">
      <c r="A40" s="643" t="s">
        <v>135</v>
      </c>
      <c r="B40" s="701" t="s">
        <v>282</v>
      </c>
      <c r="C40" s="690"/>
      <c r="D40" s="653"/>
      <c r="E40" s="647">
        <f>SUMIFS('Sch D-1'!$D$8:$D$144,'Sch D-1'!$E$8:$E$144,'Sch D'!A40,'Sch D-1'!$F$8:$F$144,'Sch D'!B40)</f>
        <v>0</v>
      </c>
      <c r="F40" s="360"/>
      <c r="G40" s="360"/>
      <c r="H40" s="360"/>
      <c r="I40" s="360"/>
      <c r="J40" s="360"/>
      <c r="K40" s="360"/>
      <c r="L40" s="360"/>
      <c r="M40" s="360"/>
      <c r="N40" s="360"/>
      <c r="O40" s="360"/>
    </row>
    <row r="41" spans="1:15" ht="18" customHeight="1" x14ac:dyDescent="0.25">
      <c r="A41" s="643" t="s">
        <v>669</v>
      </c>
      <c r="B41" s="701" t="s">
        <v>107</v>
      </c>
      <c r="C41" s="690"/>
      <c r="D41" s="653"/>
      <c r="E41" s="647">
        <f>SUMIFS('Sch D-1'!$D$8:$D$144,'Sch D-1'!$E$8:$E$144,'Sch D'!A41,'Sch D-1'!$F$8:$F$144,'Sch D'!B41)</f>
        <v>0</v>
      </c>
      <c r="F41" s="360"/>
      <c r="G41" s="360"/>
      <c r="H41" s="360"/>
      <c r="I41" s="360"/>
      <c r="J41" s="360"/>
      <c r="K41" s="360"/>
      <c r="L41" s="360"/>
      <c r="M41" s="360"/>
      <c r="N41" s="360"/>
      <c r="O41" s="360"/>
    </row>
    <row r="42" spans="1:15" ht="18" customHeight="1" x14ac:dyDescent="0.25">
      <c r="A42" s="643" t="s">
        <v>135</v>
      </c>
      <c r="B42" s="701" t="s">
        <v>27</v>
      </c>
      <c r="C42" s="690"/>
      <c r="D42" s="653"/>
      <c r="E42" s="647">
        <f>SUMIFS('Sch D-1'!$D$8:$D$144,'Sch D-1'!$E$8:$E$144,'Sch D'!A42,'Sch D-1'!$F$8:$F$144,'Sch D'!B42)</f>
        <v>0</v>
      </c>
      <c r="F42" s="360"/>
      <c r="G42" s="360"/>
      <c r="H42" s="360"/>
      <c r="I42" s="360"/>
      <c r="J42" s="360"/>
      <c r="K42" s="360"/>
      <c r="L42" s="360"/>
      <c r="M42" s="360"/>
      <c r="N42" s="360"/>
      <c r="O42" s="360"/>
    </row>
    <row r="43" spans="1:15" ht="18" customHeight="1" x14ac:dyDescent="0.25">
      <c r="A43" s="643" t="s">
        <v>135</v>
      </c>
      <c r="B43" s="701" t="s">
        <v>397</v>
      </c>
      <c r="C43" s="690"/>
      <c r="D43" s="653"/>
      <c r="E43" s="647">
        <f>SUMIFS('Sch D-1'!$D$8:$D$144,'Sch D-1'!$E$8:$E$144,'Sch D'!A43,'Sch D-1'!$F$8:$F$144,'Sch D'!B43)</f>
        <v>0</v>
      </c>
      <c r="F43" s="360"/>
      <c r="G43" s="360"/>
      <c r="H43" s="360"/>
      <c r="I43" s="360"/>
      <c r="J43" s="360"/>
      <c r="K43" s="360"/>
      <c r="L43" s="360"/>
      <c r="M43" s="360"/>
      <c r="N43" s="360"/>
      <c r="O43" s="360"/>
    </row>
    <row r="44" spans="1:15" ht="18" customHeight="1" x14ac:dyDescent="0.25">
      <c r="A44" s="643" t="s">
        <v>135</v>
      </c>
      <c r="B44" s="701" t="s">
        <v>396</v>
      </c>
      <c r="C44" s="690"/>
      <c r="D44" s="653"/>
      <c r="E44" s="647">
        <f>SUMIFS('Sch D-1'!$D$8:$D$144,'Sch D-1'!$E$8:$E$144,'Sch D'!A44,'Sch D-1'!$F$8:$F$144,'Sch D'!B44)</f>
        <v>0</v>
      </c>
      <c r="F44" s="360"/>
      <c r="G44" s="360"/>
      <c r="H44" s="360"/>
      <c r="I44" s="360"/>
      <c r="J44" s="360"/>
      <c r="K44" s="360"/>
      <c r="L44" s="360"/>
      <c r="M44" s="360"/>
      <c r="N44" s="360"/>
      <c r="O44" s="360"/>
    </row>
    <row r="45" spans="1:15" ht="18" customHeight="1" x14ac:dyDescent="0.3">
      <c r="A45" s="645"/>
      <c r="B45" s="703" t="s">
        <v>341</v>
      </c>
      <c r="C45" s="693"/>
      <c r="D45" s="265"/>
      <c r="E45" s="640"/>
      <c r="F45" s="360"/>
      <c r="G45" s="360"/>
      <c r="H45" s="360"/>
      <c r="I45" s="360"/>
      <c r="J45" s="360"/>
      <c r="K45" s="360"/>
      <c r="L45" s="360"/>
      <c r="M45" s="360"/>
      <c r="N45" s="360"/>
      <c r="O45" s="360"/>
    </row>
    <row r="46" spans="1:15" ht="18" customHeight="1" x14ac:dyDescent="0.25">
      <c r="A46" s="643" t="s">
        <v>667</v>
      </c>
      <c r="B46" s="702" t="s">
        <v>398</v>
      </c>
      <c r="C46" s="691"/>
      <c r="D46" s="652"/>
      <c r="E46" s="656">
        <f>SUMIFS('Sch D-1'!$D$8:$D$144,'Sch D-1'!$E$8:$E$144,'Sch D'!A46,'Sch D-1'!$F$8:$F$144,'Sch D'!B46)</f>
        <v>0</v>
      </c>
      <c r="F46" s="360"/>
      <c r="G46" s="360"/>
      <c r="H46" s="360"/>
      <c r="I46" s="360"/>
      <c r="J46" s="360"/>
      <c r="K46" s="360"/>
      <c r="L46" s="360"/>
      <c r="M46" s="360"/>
      <c r="N46" s="360"/>
      <c r="O46" s="360"/>
    </row>
    <row r="47" spans="1:15" s="26" customFormat="1" ht="18" customHeight="1" thickBot="1" x14ac:dyDescent="0.3">
      <c r="A47" s="655"/>
      <c r="B47" s="704" t="s">
        <v>259</v>
      </c>
      <c r="C47" s="705"/>
      <c r="D47" s="706"/>
      <c r="E47" s="657">
        <f>SUM(E11:E46)</f>
        <v>0</v>
      </c>
      <c r="F47" s="360"/>
      <c r="G47" s="360"/>
      <c r="H47" s="360"/>
      <c r="I47" s="360"/>
      <c r="J47" s="360"/>
      <c r="K47" s="360"/>
      <c r="L47" s="360"/>
      <c r="M47" s="360"/>
      <c r="N47" s="360"/>
      <c r="O47" s="360"/>
    </row>
    <row r="48" spans="1:15" ht="15.6" thickTop="1" x14ac:dyDescent="0.25">
      <c r="A48" s="645"/>
      <c r="B48" s="26"/>
      <c r="C48" s="26"/>
      <c r="D48" s="26"/>
      <c r="E48" s="26"/>
      <c r="F48" s="360"/>
      <c r="G48" s="360"/>
      <c r="H48" s="360"/>
      <c r="I48" s="360"/>
      <c r="J48" s="360"/>
      <c r="K48" s="360"/>
      <c r="L48" s="360"/>
      <c r="M48" s="360"/>
      <c r="N48" s="360"/>
      <c r="O48" s="360"/>
    </row>
    <row r="49" spans="1:15" x14ac:dyDescent="0.25">
      <c r="A49" s="645"/>
      <c r="F49" s="360"/>
      <c r="G49" s="360"/>
      <c r="H49" s="360"/>
      <c r="I49" s="360"/>
      <c r="J49" s="360"/>
      <c r="K49" s="360"/>
      <c r="L49" s="360"/>
      <c r="M49" s="360"/>
      <c r="N49" s="360"/>
      <c r="O49" s="360"/>
    </row>
    <row r="50" spans="1:15" x14ac:dyDescent="0.25">
      <c r="A50" s="645"/>
      <c r="F50" s="360"/>
      <c r="G50" s="360"/>
      <c r="H50" s="360"/>
      <c r="I50" s="360"/>
      <c r="J50" s="360"/>
      <c r="K50" s="360"/>
      <c r="L50" s="360"/>
      <c r="M50" s="360"/>
      <c r="N50" s="360"/>
      <c r="O50" s="360"/>
    </row>
    <row r="51" spans="1:15" x14ac:dyDescent="0.25">
      <c r="A51" s="645"/>
      <c r="F51" s="360"/>
      <c r="G51" s="360"/>
      <c r="H51" s="360"/>
      <c r="I51" s="360"/>
      <c r="J51" s="360"/>
      <c r="K51" s="360"/>
      <c r="L51" s="360"/>
      <c r="M51" s="360"/>
      <c r="N51" s="360"/>
      <c r="O51" s="360"/>
    </row>
    <row r="52" spans="1:15" x14ac:dyDescent="0.25">
      <c r="A52" s="645"/>
      <c r="F52" s="360"/>
      <c r="G52" s="360"/>
      <c r="H52" s="360"/>
      <c r="I52" s="360"/>
      <c r="J52" s="360"/>
      <c r="K52" s="360"/>
      <c r="L52" s="360"/>
      <c r="M52" s="360"/>
      <c r="N52" s="360"/>
      <c r="O52" s="360"/>
    </row>
    <row r="53" spans="1:15" x14ac:dyDescent="0.25">
      <c r="F53" s="360"/>
      <c r="G53" s="360"/>
      <c r="H53" s="360"/>
      <c r="I53" s="360"/>
      <c r="J53" s="360"/>
      <c r="K53" s="360"/>
      <c r="L53" s="360"/>
      <c r="M53" s="360"/>
      <c r="N53" s="360"/>
      <c r="O53" s="360"/>
    </row>
    <row r="54" spans="1:15" x14ac:dyDescent="0.25">
      <c r="F54" s="360"/>
      <c r="G54" s="360"/>
      <c r="H54" s="360"/>
      <c r="I54" s="360"/>
      <c r="J54" s="360"/>
      <c r="K54" s="360"/>
      <c r="L54" s="360"/>
      <c r="M54" s="360"/>
      <c r="N54" s="360"/>
      <c r="O54" s="360"/>
    </row>
    <row r="55" spans="1:15" x14ac:dyDescent="0.25">
      <c r="F55" s="360"/>
      <c r="G55" s="360"/>
      <c r="H55" s="360"/>
      <c r="I55" s="360"/>
      <c r="J55" s="360"/>
      <c r="K55" s="360"/>
      <c r="L55" s="360"/>
      <c r="M55" s="360"/>
      <c r="N55" s="360"/>
      <c r="O55" s="360"/>
    </row>
    <row r="56" spans="1:15" x14ac:dyDescent="0.25">
      <c r="F56" s="360"/>
      <c r="G56" s="360"/>
      <c r="H56" s="360"/>
      <c r="I56" s="360"/>
      <c r="J56" s="360"/>
      <c r="K56" s="360"/>
      <c r="L56" s="360"/>
      <c r="M56" s="360"/>
      <c r="N56" s="360"/>
      <c r="O56" s="360"/>
    </row>
    <row r="57" spans="1:15" x14ac:dyDescent="0.25">
      <c r="F57" s="360"/>
      <c r="G57" s="360"/>
      <c r="H57" s="360"/>
      <c r="I57" s="360"/>
      <c r="J57" s="360"/>
      <c r="K57" s="360"/>
      <c r="L57" s="360"/>
      <c r="M57" s="360"/>
      <c r="N57" s="360"/>
      <c r="O57" s="360"/>
    </row>
    <row r="58" spans="1:15" x14ac:dyDescent="0.25">
      <c r="F58" s="360"/>
      <c r="G58" s="360"/>
      <c r="H58" s="360"/>
      <c r="I58" s="360"/>
      <c r="J58" s="360"/>
      <c r="K58" s="360"/>
      <c r="L58" s="360"/>
      <c r="M58" s="360"/>
      <c r="N58" s="360"/>
      <c r="O58" s="360"/>
    </row>
    <row r="59" spans="1:15" x14ac:dyDescent="0.25">
      <c r="F59" s="360"/>
      <c r="G59" s="360"/>
      <c r="H59" s="360"/>
      <c r="I59" s="360"/>
      <c r="J59" s="360"/>
      <c r="K59" s="360"/>
      <c r="L59" s="360"/>
      <c r="M59" s="360"/>
      <c r="N59" s="360"/>
      <c r="O59" s="360"/>
    </row>
    <row r="60" spans="1:15" x14ac:dyDescent="0.25">
      <c r="F60" s="360"/>
      <c r="G60" s="360"/>
      <c r="H60" s="360"/>
      <c r="I60" s="360"/>
      <c r="J60" s="360"/>
      <c r="K60" s="360"/>
      <c r="L60" s="360"/>
      <c r="M60" s="360"/>
      <c r="N60" s="360"/>
      <c r="O60" s="360"/>
    </row>
    <row r="61" spans="1:15" x14ac:dyDescent="0.25">
      <c r="F61" s="360"/>
      <c r="G61" s="360"/>
      <c r="H61" s="360"/>
      <c r="I61" s="360"/>
      <c r="J61" s="360"/>
      <c r="K61" s="360"/>
      <c r="L61" s="360"/>
      <c r="M61" s="360"/>
      <c r="N61" s="360"/>
      <c r="O61" s="360"/>
    </row>
    <row r="62" spans="1:15" x14ac:dyDescent="0.25">
      <c r="F62" s="360"/>
      <c r="G62" s="360"/>
      <c r="H62" s="360"/>
      <c r="I62" s="360"/>
      <c r="J62" s="360"/>
      <c r="K62" s="360"/>
      <c r="L62" s="360"/>
      <c r="M62" s="360"/>
      <c r="N62" s="360"/>
      <c r="O62" s="360"/>
    </row>
    <row r="63" spans="1:15" x14ac:dyDescent="0.25">
      <c r="F63" s="360"/>
      <c r="G63" s="360"/>
      <c r="H63" s="360"/>
      <c r="I63" s="360"/>
      <c r="J63" s="360"/>
      <c r="K63" s="360"/>
      <c r="L63" s="360"/>
      <c r="M63" s="360"/>
      <c r="N63" s="360"/>
      <c r="O63" s="360"/>
    </row>
    <row r="64" spans="1:15" x14ac:dyDescent="0.25">
      <c r="F64" s="360"/>
      <c r="G64" s="360"/>
      <c r="H64" s="360"/>
      <c r="I64" s="360"/>
      <c r="J64" s="360"/>
      <c r="K64" s="360"/>
      <c r="L64" s="360"/>
      <c r="M64" s="360"/>
      <c r="N64" s="360"/>
      <c r="O64" s="360"/>
    </row>
    <row r="65" spans="6:15" x14ac:dyDescent="0.25">
      <c r="F65" s="360"/>
      <c r="G65" s="360"/>
      <c r="H65" s="360"/>
      <c r="I65" s="360"/>
      <c r="J65" s="360"/>
      <c r="K65" s="360"/>
      <c r="L65" s="360"/>
      <c r="M65" s="360"/>
      <c r="N65" s="360"/>
      <c r="O65" s="360"/>
    </row>
    <row r="66" spans="6:15" x14ac:dyDescent="0.25">
      <c r="F66" s="360"/>
      <c r="G66" s="360"/>
      <c r="H66" s="360"/>
      <c r="I66" s="360"/>
      <c r="J66" s="360"/>
      <c r="K66" s="360"/>
      <c r="L66" s="360"/>
      <c r="M66" s="360"/>
      <c r="N66" s="360"/>
      <c r="O66" s="360"/>
    </row>
    <row r="67" spans="6:15" x14ac:dyDescent="0.25">
      <c r="F67" s="360"/>
      <c r="G67" s="360"/>
      <c r="H67" s="360"/>
      <c r="I67" s="360"/>
      <c r="J67" s="360"/>
      <c r="K67" s="360"/>
      <c r="L67" s="360"/>
      <c r="M67" s="360"/>
      <c r="N67" s="360"/>
      <c r="O67" s="360"/>
    </row>
    <row r="68" spans="6:15" x14ac:dyDescent="0.25">
      <c r="F68" s="360"/>
      <c r="G68" s="360"/>
      <c r="H68" s="360"/>
      <c r="I68" s="360"/>
      <c r="J68" s="360"/>
      <c r="K68" s="360"/>
      <c r="L68" s="360"/>
      <c r="M68" s="360"/>
      <c r="N68" s="360"/>
      <c r="O68" s="360"/>
    </row>
    <row r="69" spans="6:15" x14ac:dyDescent="0.25">
      <c r="F69" s="360"/>
      <c r="G69" s="360"/>
      <c r="H69" s="360"/>
      <c r="I69" s="360"/>
      <c r="J69" s="360"/>
      <c r="K69" s="360"/>
      <c r="L69" s="360"/>
      <c r="M69" s="360"/>
      <c r="N69" s="360"/>
      <c r="O69" s="360"/>
    </row>
    <row r="70" spans="6:15" x14ac:dyDescent="0.25">
      <c r="F70" s="360"/>
      <c r="G70" s="360"/>
      <c r="H70" s="360"/>
      <c r="I70" s="360"/>
      <c r="J70" s="360"/>
      <c r="K70" s="360"/>
      <c r="L70" s="360"/>
      <c r="M70" s="360"/>
      <c r="N70" s="360"/>
      <c r="O70" s="360"/>
    </row>
    <row r="71" spans="6:15" x14ac:dyDescent="0.25">
      <c r="F71" s="360"/>
      <c r="G71" s="360"/>
      <c r="H71" s="360"/>
      <c r="I71" s="360"/>
      <c r="J71" s="360"/>
      <c r="K71" s="360"/>
      <c r="L71" s="360"/>
      <c r="M71" s="360"/>
      <c r="N71" s="360"/>
      <c r="O71" s="360"/>
    </row>
    <row r="72" spans="6:15" x14ac:dyDescent="0.25">
      <c r="F72" s="360"/>
      <c r="G72" s="360"/>
      <c r="H72" s="360"/>
      <c r="I72" s="360"/>
      <c r="J72" s="360"/>
      <c r="K72" s="360"/>
      <c r="L72" s="360"/>
      <c r="M72" s="360"/>
      <c r="N72" s="360"/>
      <c r="O72" s="360"/>
    </row>
    <row r="73" spans="6:15" x14ac:dyDescent="0.25">
      <c r="F73" s="360"/>
      <c r="G73" s="360"/>
      <c r="H73" s="360"/>
      <c r="I73" s="360"/>
      <c r="J73" s="360"/>
      <c r="K73" s="360"/>
      <c r="L73" s="360"/>
      <c r="M73" s="360"/>
      <c r="N73" s="360"/>
      <c r="O73" s="360"/>
    </row>
    <row r="74" spans="6:15" x14ac:dyDescent="0.25">
      <c r="F74" s="360"/>
      <c r="G74" s="360"/>
      <c r="H74" s="360"/>
      <c r="I74" s="360"/>
      <c r="J74" s="360"/>
      <c r="K74" s="360"/>
      <c r="L74" s="360"/>
      <c r="M74" s="360"/>
      <c r="N74" s="360"/>
      <c r="O74" s="360"/>
    </row>
    <row r="75" spans="6:15" x14ac:dyDescent="0.25">
      <c r="F75" s="360"/>
      <c r="G75" s="360"/>
      <c r="H75" s="360"/>
      <c r="I75" s="360"/>
      <c r="J75" s="360"/>
      <c r="K75" s="360"/>
      <c r="L75" s="360"/>
      <c r="M75" s="360"/>
      <c r="N75" s="360"/>
      <c r="O75" s="360"/>
    </row>
    <row r="76" spans="6:15" x14ac:dyDescent="0.25">
      <c r="F76" s="360"/>
      <c r="G76" s="360"/>
      <c r="H76" s="360"/>
      <c r="I76" s="360"/>
      <c r="J76" s="360"/>
      <c r="K76" s="360"/>
      <c r="L76" s="360"/>
      <c r="M76" s="360"/>
      <c r="N76" s="360"/>
      <c r="O76" s="360"/>
    </row>
    <row r="77" spans="6:15" x14ac:dyDescent="0.25">
      <c r="F77" s="360"/>
      <c r="G77" s="360"/>
      <c r="H77" s="360"/>
      <c r="I77" s="360"/>
      <c r="J77" s="360"/>
      <c r="K77" s="360"/>
      <c r="L77" s="360"/>
      <c r="M77" s="360"/>
      <c r="N77" s="360"/>
      <c r="O77" s="360"/>
    </row>
    <row r="78" spans="6:15" x14ac:dyDescent="0.25">
      <c r="F78" s="360"/>
      <c r="G78" s="360"/>
      <c r="H78" s="360"/>
      <c r="I78" s="360"/>
      <c r="J78" s="360"/>
      <c r="K78" s="360"/>
      <c r="L78" s="360"/>
      <c r="M78" s="360"/>
      <c r="N78" s="360"/>
      <c r="O78" s="360"/>
    </row>
    <row r="79" spans="6:15" x14ac:dyDescent="0.25">
      <c r="F79" s="360"/>
      <c r="G79" s="360"/>
      <c r="H79" s="360"/>
      <c r="I79" s="360"/>
      <c r="J79" s="360"/>
      <c r="K79" s="360"/>
      <c r="L79" s="360"/>
      <c r="M79" s="360"/>
      <c r="N79" s="360"/>
      <c r="O79" s="360"/>
    </row>
    <row r="80" spans="6:15" x14ac:dyDescent="0.25">
      <c r="F80" s="360"/>
      <c r="G80" s="360"/>
      <c r="H80" s="360"/>
      <c r="I80" s="360"/>
      <c r="J80" s="360"/>
      <c r="K80" s="360"/>
      <c r="L80" s="360"/>
      <c r="M80" s="360"/>
      <c r="N80" s="360"/>
      <c r="O80" s="360"/>
    </row>
    <row r="81" spans="6:15" x14ac:dyDescent="0.25">
      <c r="F81" s="360"/>
      <c r="G81" s="360"/>
      <c r="H81" s="360"/>
      <c r="I81" s="360"/>
      <c r="J81" s="360"/>
      <c r="K81" s="360"/>
      <c r="L81" s="360"/>
      <c r="M81" s="360"/>
      <c r="N81" s="360"/>
      <c r="O81" s="360"/>
    </row>
    <row r="82" spans="6:15" x14ac:dyDescent="0.25">
      <c r="F82" s="360"/>
      <c r="G82" s="360"/>
      <c r="H82" s="360"/>
      <c r="I82" s="360"/>
      <c r="J82" s="360"/>
      <c r="K82" s="360"/>
      <c r="L82" s="360"/>
      <c r="M82" s="360"/>
      <c r="N82" s="360"/>
      <c r="O82" s="360"/>
    </row>
    <row r="83" spans="6:15" x14ac:dyDescent="0.25">
      <c r="F83" s="360"/>
      <c r="G83" s="360"/>
      <c r="H83" s="360"/>
      <c r="I83" s="360"/>
      <c r="J83" s="360"/>
      <c r="K83" s="360"/>
      <c r="L83" s="360"/>
      <c r="M83" s="360"/>
      <c r="N83" s="360"/>
      <c r="O83" s="360"/>
    </row>
    <row r="84" spans="6:15" x14ac:dyDescent="0.25">
      <c r="F84" s="360"/>
      <c r="G84" s="360"/>
      <c r="H84" s="360"/>
      <c r="I84" s="360"/>
      <c r="J84" s="360"/>
      <c r="K84" s="360"/>
      <c r="L84" s="360"/>
      <c r="M84" s="360"/>
      <c r="N84" s="360"/>
      <c r="O84" s="360"/>
    </row>
    <row r="85" spans="6:15" x14ac:dyDescent="0.25">
      <c r="F85" s="360"/>
      <c r="G85" s="360"/>
      <c r="H85" s="360"/>
      <c r="I85" s="360"/>
      <c r="J85" s="360"/>
      <c r="K85" s="360"/>
      <c r="L85" s="360"/>
      <c r="M85" s="360"/>
      <c r="N85" s="360"/>
      <c r="O85" s="360"/>
    </row>
    <row r="86" spans="6:15" x14ac:dyDescent="0.25">
      <c r="F86" s="360"/>
      <c r="G86" s="360"/>
      <c r="H86" s="360"/>
      <c r="I86" s="360"/>
      <c r="J86" s="360"/>
      <c r="K86" s="360"/>
      <c r="L86" s="360"/>
      <c r="M86" s="360"/>
      <c r="N86" s="360"/>
      <c r="O86" s="360"/>
    </row>
    <row r="87" spans="6:15" x14ac:dyDescent="0.25">
      <c r="F87" s="360"/>
      <c r="G87" s="360"/>
      <c r="H87" s="360"/>
      <c r="I87" s="360"/>
      <c r="J87" s="360"/>
      <c r="K87" s="360"/>
      <c r="L87" s="360"/>
      <c r="M87" s="360"/>
      <c r="N87" s="360"/>
      <c r="O87" s="360"/>
    </row>
    <row r="88" spans="6:15" x14ac:dyDescent="0.25">
      <c r="F88" s="360"/>
      <c r="G88" s="360"/>
      <c r="H88" s="360"/>
      <c r="I88" s="360"/>
      <c r="J88" s="360"/>
      <c r="K88" s="360"/>
      <c r="L88" s="360"/>
      <c r="M88" s="360"/>
      <c r="N88" s="360"/>
      <c r="O88" s="360"/>
    </row>
    <row r="89" spans="6:15" x14ac:dyDescent="0.25">
      <c r="F89" s="360"/>
      <c r="G89" s="360"/>
      <c r="H89" s="360"/>
      <c r="I89" s="360"/>
      <c r="J89" s="360"/>
      <c r="K89" s="360"/>
      <c r="L89" s="360"/>
      <c r="M89" s="360"/>
      <c r="N89" s="360"/>
      <c r="O89" s="360"/>
    </row>
    <row r="90" spans="6:15" x14ac:dyDescent="0.25">
      <c r="F90" s="360"/>
      <c r="G90" s="360"/>
      <c r="H90" s="360"/>
      <c r="I90" s="360"/>
      <c r="J90" s="360"/>
      <c r="K90" s="360"/>
      <c r="L90" s="360"/>
      <c r="M90" s="360"/>
      <c r="N90" s="360"/>
      <c r="O90" s="360"/>
    </row>
    <row r="91" spans="6:15" x14ac:dyDescent="0.25">
      <c r="F91" s="360"/>
      <c r="G91" s="360"/>
      <c r="H91" s="360"/>
      <c r="I91" s="360"/>
      <c r="J91" s="360"/>
      <c r="K91" s="360"/>
      <c r="L91" s="360"/>
      <c r="M91" s="360"/>
      <c r="N91" s="360"/>
      <c r="O91" s="360"/>
    </row>
    <row r="92" spans="6:15" x14ac:dyDescent="0.25">
      <c r="F92" s="360"/>
      <c r="G92" s="360"/>
      <c r="H92" s="360"/>
      <c r="I92" s="360"/>
      <c r="J92" s="360"/>
      <c r="K92" s="360"/>
      <c r="L92" s="360"/>
      <c r="M92" s="360"/>
      <c r="N92" s="360"/>
      <c r="O92" s="360"/>
    </row>
    <row r="93" spans="6:15" x14ac:dyDescent="0.25">
      <c r="F93" s="360"/>
      <c r="G93" s="360"/>
      <c r="H93" s="360"/>
      <c r="I93" s="360"/>
      <c r="J93" s="360"/>
      <c r="K93" s="360"/>
      <c r="L93" s="360"/>
      <c r="M93" s="360"/>
      <c r="N93" s="360"/>
      <c r="O93" s="360"/>
    </row>
    <row r="94" spans="6:15" x14ac:dyDescent="0.25">
      <c r="F94" s="360"/>
      <c r="G94" s="360"/>
      <c r="H94" s="360"/>
      <c r="I94" s="360"/>
      <c r="J94" s="360"/>
      <c r="K94" s="360"/>
      <c r="L94" s="360"/>
      <c r="M94" s="360"/>
      <c r="N94" s="360"/>
      <c r="O94" s="360"/>
    </row>
    <row r="95" spans="6:15" x14ac:dyDescent="0.25">
      <c r="F95" s="360"/>
      <c r="G95" s="360"/>
      <c r="H95" s="360"/>
      <c r="I95" s="360"/>
      <c r="J95" s="360"/>
      <c r="K95" s="360"/>
      <c r="L95" s="360"/>
      <c r="M95" s="360"/>
      <c r="N95" s="360"/>
      <c r="O95" s="360"/>
    </row>
    <row r="96" spans="6:15" x14ac:dyDescent="0.25">
      <c r="F96" s="360"/>
      <c r="G96" s="360"/>
      <c r="H96" s="360"/>
      <c r="I96" s="360"/>
      <c r="J96" s="360"/>
      <c r="K96" s="360"/>
      <c r="L96" s="360"/>
      <c r="M96" s="360"/>
      <c r="N96" s="360"/>
      <c r="O96" s="360"/>
    </row>
    <row r="97" spans="6:15" x14ac:dyDescent="0.25">
      <c r="F97" s="360"/>
      <c r="G97" s="360"/>
      <c r="H97" s="360"/>
      <c r="I97" s="360"/>
      <c r="J97" s="360"/>
      <c r="K97" s="360"/>
      <c r="L97" s="360"/>
      <c r="M97" s="360"/>
      <c r="N97" s="360"/>
      <c r="O97" s="360"/>
    </row>
    <row r="98" spans="6:15" x14ac:dyDescent="0.25">
      <c r="F98" s="360"/>
      <c r="G98" s="360"/>
      <c r="H98" s="360"/>
      <c r="I98" s="360"/>
      <c r="J98" s="360"/>
      <c r="K98" s="360"/>
      <c r="L98" s="360"/>
      <c r="M98" s="360"/>
      <c r="N98" s="360"/>
      <c r="O98" s="360"/>
    </row>
    <row r="99" spans="6:15" x14ac:dyDescent="0.25">
      <c r="F99" s="360"/>
      <c r="G99" s="360"/>
      <c r="H99" s="360"/>
      <c r="I99" s="360"/>
      <c r="J99" s="360"/>
      <c r="K99" s="360"/>
      <c r="L99" s="360"/>
      <c r="M99" s="360"/>
      <c r="N99" s="360"/>
      <c r="O99" s="360"/>
    </row>
    <row r="100" spans="6:15" x14ac:dyDescent="0.25">
      <c r="F100" s="360"/>
      <c r="G100" s="360"/>
      <c r="H100" s="360"/>
      <c r="I100" s="360"/>
      <c r="J100" s="360"/>
      <c r="K100" s="360"/>
      <c r="L100" s="360"/>
      <c r="M100" s="360"/>
      <c r="N100" s="360"/>
      <c r="O100" s="360"/>
    </row>
    <row r="101" spans="6:15" x14ac:dyDescent="0.25">
      <c r="F101" s="360"/>
      <c r="G101" s="360"/>
      <c r="H101" s="360"/>
      <c r="I101" s="360"/>
      <c r="J101" s="360"/>
      <c r="K101" s="360"/>
      <c r="L101" s="360"/>
      <c r="M101" s="360"/>
      <c r="N101" s="360"/>
      <c r="O101" s="360"/>
    </row>
    <row r="102" spans="6:15" x14ac:dyDescent="0.25">
      <c r="F102" s="360"/>
      <c r="G102" s="360"/>
      <c r="H102" s="360"/>
      <c r="I102" s="360"/>
      <c r="J102" s="360"/>
      <c r="K102" s="360"/>
      <c r="L102" s="360"/>
      <c r="M102" s="360"/>
      <c r="N102" s="360"/>
      <c r="O102" s="360"/>
    </row>
    <row r="103" spans="6:15" x14ac:dyDescent="0.25">
      <c r="F103" s="360"/>
      <c r="G103" s="360"/>
      <c r="H103" s="360"/>
      <c r="I103" s="360"/>
      <c r="J103" s="360"/>
      <c r="K103" s="360"/>
      <c r="L103" s="360"/>
      <c r="M103" s="360"/>
      <c r="N103" s="360"/>
      <c r="O103" s="360"/>
    </row>
    <row r="104" spans="6:15" x14ac:dyDescent="0.25">
      <c r="F104" s="360"/>
      <c r="G104" s="360"/>
      <c r="H104" s="360"/>
      <c r="I104" s="360"/>
      <c r="J104" s="360"/>
      <c r="K104" s="360"/>
      <c r="L104" s="360"/>
      <c r="M104" s="360"/>
      <c r="N104" s="360"/>
      <c r="O104" s="360"/>
    </row>
    <row r="105" spans="6:15" x14ac:dyDescent="0.25">
      <c r="F105" s="360"/>
      <c r="G105" s="360"/>
      <c r="H105" s="360"/>
      <c r="I105" s="360"/>
      <c r="J105" s="360"/>
      <c r="K105" s="360"/>
      <c r="L105" s="360"/>
      <c r="M105" s="360"/>
      <c r="N105" s="360"/>
      <c r="O105" s="360"/>
    </row>
    <row r="106" spans="6:15" x14ac:dyDescent="0.25">
      <c r="F106" s="360"/>
      <c r="G106" s="360"/>
      <c r="H106" s="360"/>
      <c r="I106" s="360"/>
      <c r="J106" s="360"/>
      <c r="K106" s="360"/>
      <c r="L106" s="360"/>
      <c r="M106" s="360"/>
      <c r="N106" s="360"/>
      <c r="O106" s="360"/>
    </row>
    <row r="107" spans="6:15" x14ac:dyDescent="0.25">
      <c r="F107" s="360"/>
      <c r="G107" s="360"/>
      <c r="H107" s="360"/>
      <c r="I107" s="360"/>
      <c r="J107" s="360"/>
      <c r="K107" s="360"/>
      <c r="L107" s="360"/>
      <c r="M107" s="360"/>
      <c r="N107" s="360"/>
      <c r="O107" s="360"/>
    </row>
    <row r="108" spans="6:15" x14ac:dyDescent="0.25">
      <c r="F108" s="360"/>
      <c r="G108" s="360"/>
      <c r="H108" s="360"/>
      <c r="I108" s="360"/>
      <c r="J108" s="360"/>
      <c r="K108" s="360"/>
      <c r="L108" s="360"/>
      <c r="M108" s="360"/>
      <c r="N108" s="360"/>
      <c r="O108" s="360"/>
    </row>
    <row r="109" spans="6:15" x14ac:dyDescent="0.25">
      <c r="F109" s="360"/>
      <c r="G109" s="360"/>
      <c r="H109" s="360"/>
      <c r="I109" s="360"/>
      <c r="J109" s="360"/>
      <c r="K109" s="360"/>
      <c r="L109" s="360"/>
      <c r="M109" s="360"/>
      <c r="N109" s="360"/>
      <c r="O109" s="360"/>
    </row>
    <row r="110" spans="6:15" x14ac:dyDescent="0.25">
      <c r="F110" s="360"/>
      <c r="G110" s="360"/>
      <c r="H110" s="360"/>
      <c r="I110" s="360"/>
      <c r="J110" s="360"/>
      <c r="K110" s="360"/>
      <c r="L110" s="360"/>
      <c r="M110" s="360"/>
      <c r="N110" s="360"/>
      <c r="O110" s="360"/>
    </row>
    <row r="111" spans="6:15" x14ac:dyDescent="0.25">
      <c r="F111" s="360"/>
      <c r="G111" s="360"/>
      <c r="H111" s="360"/>
      <c r="I111" s="360"/>
      <c r="J111" s="360"/>
      <c r="K111" s="360"/>
      <c r="L111" s="360"/>
      <c r="M111" s="360"/>
      <c r="N111" s="360"/>
      <c r="O111" s="360"/>
    </row>
    <row r="112" spans="6:15" x14ac:dyDescent="0.25">
      <c r="F112" s="360"/>
      <c r="G112" s="360"/>
      <c r="H112" s="360"/>
      <c r="I112" s="360"/>
      <c r="J112" s="360"/>
      <c r="K112" s="360"/>
      <c r="L112" s="360"/>
      <c r="M112" s="360"/>
      <c r="N112" s="360"/>
      <c r="O112" s="360"/>
    </row>
    <row r="113" spans="6:15" x14ac:dyDescent="0.25">
      <c r="F113" s="360"/>
      <c r="G113" s="360"/>
      <c r="H113" s="360"/>
      <c r="I113" s="360"/>
      <c r="J113" s="360"/>
      <c r="K113" s="360"/>
      <c r="L113" s="360"/>
      <c r="M113" s="360"/>
      <c r="N113" s="360"/>
      <c r="O113" s="360"/>
    </row>
    <row r="114" spans="6:15" x14ac:dyDescent="0.25">
      <c r="F114" s="360"/>
      <c r="G114" s="360"/>
      <c r="H114" s="360"/>
      <c r="I114" s="360"/>
      <c r="J114" s="360"/>
      <c r="K114" s="360"/>
      <c r="L114" s="360"/>
      <c r="M114" s="360"/>
      <c r="N114" s="360"/>
      <c r="O114" s="360"/>
    </row>
    <row r="115" spans="6:15" x14ac:dyDescent="0.25">
      <c r="F115" s="360"/>
      <c r="G115" s="360"/>
      <c r="H115" s="360"/>
      <c r="I115" s="360"/>
      <c r="J115" s="360"/>
      <c r="K115" s="360"/>
      <c r="L115" s="360"/>
      <c r="M115" s="360"/>
      <c r="N115" s="360"/>
      <c r="O115" s="360"/>
    </row>
    <row r="116" spans="6:15" x14ac:dyDescent="0.25">
      <c r="F116" s="360"/>
      <c r="G116" s="360"/>
      <c r="H116" s="360"/>
      <c r="I116" s="360"/>
      <c r="J116" s="360"/>
      <c r="K116" s="360"/>
      <c r="L116" s="360"/>
      <c r="M116" s="360"/>
      <c r="N116" s="360"/>
      <c r="O116" s="360"/>
    </row>
    <row r="117" spans="6:15" x14ac:dyDescent="0.25">
      <c r="F117" s="360"/>
      <c r="G117" s="360"/>
      <c r="H117" s="360"/>
      <c r="I117" s="360"/>
      <c r="J117" s="360"/>
      <c r="K117" s="360"/>
      <c r="L117" s="360"/>
      <c r="M117" s="360"/>
      <c r="N117" s="360"/>
      <c r="O117" s="360"/>
    </row>
    <row r="118" spans="6:15" x14ac:dyDescent="0.25">
      <c r="F118" s="360"/>
      <c r="G118" s="360"/>
      <c r="H118" s="360"/>
      <c r="I118" s="360"/>
      <c r="J118" s="360"/>
      <c r="K118" s="360"/>
      <c r="L118" s="360"/>
      <c r="M118" s="360"/>
      <c r="N118" s="360"/>
      <c r="O118" s="360"/>
    </row>
    <row r="119" spans="6:15" x14ac:dyDescent="0.25">
      <c r="F119" s="360"/>
      <c r="G119" s="360"/>
      <c r="H119" s="360"/>
      <c r="I119" s="360"/>
      <c r="J119" s="360"/>
      <c r="K119" s="360"/>
      <c r="L119" s="360"/>
      <c r="M119" s="360"/>
      <c r="N119" s="360"/>
      <c r="O119" s="360"/>
    </row>
    <row r="120" spans="6:15" x14ac:dyDescent="0.25">
      <c r="F120" s="360"/>
      <c r="G120" s="360"/>
      <c r="H120" s="360"/>
      <c r="I120" s="360"/>
      <c r="J120" s="360"/>
      <c r="K120" s="360"/>
      <c r="L120" s="360"/>
      <c r="M120" s="360"/>
      <c r="N120" s="360"/>
      <c r="O120" s="360"/>
    </row>
    <row r="121" spans="6:15" x14ac:dyDescent="0.25">
      <c r="F121" s="360"/>
      <c r="G121" s="360"/>
      <c r="H121" s="360"/>
      <c r="I121" s="360"/>
      <c r="J121" s="360"/>
      <c r="K121" s="360"/>
      <c r="L121" s="360"/>
      <c r="M121" s="360"/>
      <c r="N121" s="360"/>
      <c r="O121" s="360"/>
    </row>
    <row r="122" spans="6:15" x14ac:dyDescent="0.25">
      <c r="F122" s="360"/>
      <c r="G122" s="360"/>
      <c r="H122" s="360"/>
      <c r="I122" s="360"/>
      <c r="J122" s="360"/>
      <c r="K122" s="360"/>
      <c r="L122" s="360"/>
      <c r="M122" s="360"/>
      <c r="N122" s="360"/>
      <c r="O122" s="360"/>
    </row>
    <row r="123" spans="6:15" x14ac:dyDescent="0.25">
      <c r="F123" s="360"/>
      <c r="G123" s="360"/>
      <c r="H123" s="360"/>
      <c r="I123" s="360"/>
      <c r="J123" s="360"/>
      <c r="K123" s="360"/>
      <c r="L123" s="360"/>
      <c r="M123" s="360"/>
      <c r="N123" s="360"/>
      <c r="O123" s="360"/>
    </row>
    <row r="124" spans="6:15" x14ac:dyDescent="0.25">
      <c r="F124" s="360"/>
      <c r="G124" s="360"/>
      <c r="H124" s="360"/>
      <c r="I124" s="360"/>
      <c r="J124" s="360"/>
      <c r="K124" s="360"/>
      <c r="L124" s="360"/>
      <c r="M124" s="360"/>
      <c r="N124" s="360"/>
      <c r="O124" s="360"/>
    </row>
    <row r="125" spans="6:15" x14ac:dyDescent="0.25">
      <c r="F125" s="360"/>
      <c r="G125" s="360"/>
      <c r="H125" s="360"/>
      <c r="I125" s="360"/>
      <c r="J125" s="360"/>
      <c r="K125" s="360"/>
      <c r="L125" s="360"/>
      <c r="M125" s="360"/>
      <c r="N125" s="360"/>
      <c r="O125" s="360"/>
    </row>
    <row r="126" spans="6:15" x14ac:dyDescent="0.25">
      <c r="F126" s="360"/>
      <c r="G126" s="360"/>
      <c r="H126" s="360"/>
      <c r="I126" s="360"/>
      <c r="J126" s="360"/>
      <c r="K126" s="360"/>
      <c r="L126" s="360"/>
      <c r="M126" s="360"/>
      <c r="N126" s="360"/>
      <c r="O126" s="360"/>
    </row>
    <row r="127" spans="6:15" x14ac:dyDescent="0.25">
      <c r="F127" s="360"/>
      <c r="G127" s="360"/>
      <c r="H127" s="360"/>
      <c r="I127" s="360"/>
      <c r="J127" s="360"/>
      <c r="K127" s="360"/>
      <c r="L127" s="360"/>
      <c r="M127" s="360"/>
      <c r="N127" s="360"/>
      <c r="O127" s="360"/>
    </row>
    <row r="128" spans="6:15" x14ac:dyDescent="0.25">
      <c r="F128" s="360"/>
      <c r="G128" s="360"/>
      <c r="H128" s="360"/>
      <c r="I128" s="360"/>
      <c r="J128" s="360"/>
      <c r="K128" s="360"/>
      <c r="L128" s="360"/>
      <c r="M128" s="360"/>
      <c r="N128" s="360"/>
      <c r="O128" s="360"/>
    </row>
    <row r="129" spans="6:15" x14ac:dyDescent="0.25">
      <c r="F129" s="360"/>
      <c r="G129" s="360"/>
      <c r="H129" s="360"/>
      <c r="I129" s="360"/>
      <c r="J129" s="360"/>
      <c r="K129" s="360"/>
      <c r="L129" s="360"/>
      <c r="M129" s="360"/>
      <c r="N129" s="360"/>
      <c r="O129" s="360"/>
    </row>
    <row r="130" spans="6:15" x14ac:dyDescent="0.25">
      <c r="F130" s="360"/>
      <c r="G130" s="360"/>
      <c r="H130" s="360"/>
      <c r="I130" s="360"/>
      <c r="J130" s="360"/>
      <c r="K130" s="360"/>
      <c r="L130" s="360"/>
      <c r="M130" s="360"/>
      <c r="N130" s="360"/>
      <c r="O130" s="360"/>
    </row>
    <row r="131" spans="6:15" x14ac:dyDescent="0.25">
      <c r="F131" s="360"/>
      <c r="G131" s="360"/>
      <c r="H131" s="360"/>
      <c r="I131" s="360"/>
      <c r="J131" s="360"/>
      <c r="K131" s="360"/>
      <c r="L131" s="360"/>
      <c r="M131" s="360"/>
      <c r="N131" s="360"/>
      <c r="O131" s="360"/>
    </row>
    <row r="132" spans="6:15" x14ac:dyDescent="0.25">
      <c r="F132" s="360"/>
      <c r="G132" s="360"/>
      <c r="H132" s="360"/>
      <c r="I132" s="360"/>
      <c r="J132" s="360"/>
      <c r="K132" s="360"/>
      <c r="L132" s="360"/>
      <c r="M132" s="360"/>
      <c r="N132" s="360"/>
      <c r="O132" s="360"/>
    </row>
    <row r="133" spans="6:15" x14ac:dyDescent="0.25">
      <c r="F133" s="360"/>
      <c r="G133" s="360"/>
      <c r="H133" s="360"/>
      <c r="I133" s="360"/>
      <c r="J133" s="360"/>
      <c r="K133" s="360"/>
      <c r="L133" s="360"/>
      <c r="M133" s="360"/>
      <c r="N133" s="360"/>
      <c r="O133" s="360"/>
    </row>
    <row r="134" spans="6:15" x14ac:dyDescent="0.25">
      <c r="F134" s="360"/>
      <c r="G134" s="360"/>
      <c r="H134" s="360"/>
      <c r="I134" s="360"/>
      <c r="J134" s="360"/>
      <c r="K134" s="360"/>
      <c r="L134" s="360"/>
      <c r="M134" s="360"/>
      <c r="N134" s="360"/>
      <c r="O134" s="360"/>
    </row>
    <row r="135" spans="6:15" x14ac:dyDescent="0.25">
      <c r="F135" s="360"/>
      <c r="G135" s="360"/>
      <c r="H135" s="360"/>
      <c r="I135" s="360"/>
      <c r="J135" s="360"/>
      <c r="K135" s="360"/>
      <c r="L135" s="360"/>
      <c r="M135" s="360"/>
      <c r="N135" s="360"/>
      <c r="O135" s="360"/>
    </row>
    <row r="136" spans="6:15" x14ac:dyDescent="0.25">
      <c r="F136" s="360"/>
      <c r="G136" s="360"/>
      <c r="H136" s="360"/>
      <c r="I136" s="360"/>
      <c r="J136" s="360"/>
      <c r="K136" s="360"/>
      <c r="L136" s="360"/>
      <c r="M136" s="360"/>
      <c r="N136" s="360"/>
      <c r="O136" s="360"/>
    </row>
    <row r="137" spans="6:15" x14ac:dyDescent="0.25">
      <c r="F137" s="360"/>
      <c r="G137" s="360"/>
      <c r="H137" s="360"/>
      <c r="I137" s="360"/>
      <c r="J137" s="360"/>
      <c r="K137" s="360"/>
      <c r="L137" s="360"/>
      <c r="M137" s="360"/>
      <c r="N137" s="360"/>
      <c r="O137" s="360"/>
    </row>
    <row r="138" spans="6:15" x14ac:dyDescent="0.25">
      <c r="F138" s="360"/>
      <c r="G138" s="360"/>
      <c r="H138" s="360"/>
      <c r="I138" s="360"/>
      <c r="J138" s="360"/>
      <c r="K138" s="360"/>
      <c r="L138" s="360"/>
      <c r="M138" s="360"/>
      <c r="N138" s="360"/>
      <c r="O138" s="360"/>
    </row>
    <row r="139" spans="6:15" x14ac:dyDescent="0.25">
      <c r="F139" s="360"/>
      <c r="G139" s="360"/>
      <c r="H139" s="360"/>
      <c r="I139" s="360"/>
      <c r="J139" s="360"/>
      <c r="K139" s="360"/>
      <c r="L139" s="360"/>
      <c r="M139" s="360"/>
      <c r="N139" s="360"/>
      <c r="O139" s="360"/>
    </row>
    <row r="140" spans="6:15" x14ac:dyDescent="0.25">
      <c r="F140" s="360"/>
      <c r="G140" s="360"/>
      <c r="H140" s="360"/>
      <c r="I140" s="360"/>
      <c r="J140" s="360"/>
      <c r="K140" s="360"/>
      <c r="L140" s="360"/>
      <c r="M140" s="360"/>
      <c r="N140" s="360"/>
      <c r="O140" s="360"/>
    </row>
    <row r="141" spans="6:15" x14ac:dyDescent="0.25">
      <c r="F141" s="360"/>
      <c r="G141" s="360"/>
      <c r="H141" s="360"/>
      <c r="I141" s="360"/>
      <c r="J141" s="360"/>
      <c r="K141" s="360"/>
      <c r="L141" s="360"/>
      <c r="M141" s="360"/>
      <c r="N141" s="360"/>
      <c r="O141" s="360"/>
    </row>
    <row r="142" spans="6:15" x14ac:dyDescent="0.25">
      <c r="F142" s="360"/>
      <c r="G142" s="360"/>
      <c r="H142" s="360"/>
      <c r="I142" s="360"/>
      <c r="J142" s="360"/>
      <c r="K142" s="360"/>
      <c r="L142" s="360"/>
      <c r="M142" s="360"/>
      <c r="N142" s="360"/>
      <c r="O142" s="360"/>
    </row>
    <row r="143" spans="6:15" x14ac:dyDescent="0.25">
      <c r="F143" s="360"/>
      <c r="G143" s="360"/>
      <c r="H143" s="360"/>
      <c r="I143" s="360"/>
      <c r="J143" s="360"/>
      <c r="K143" s="360"/>
      <c r="L143" s="360"/>
      <c r="M143" s="360"/>
      <c r="N143" s="360"/>
      <c r="O143" s="360"/>
    </row>
    <row r="144" spans="6:15" x14ac:dyDescent="0.25">
      <c r="F144" s="360"/>
      <c r="G144" s="360"/>
      <c r="H144" s="360"/>
      <c r="I144" s="360"/>
      <c r="J144" s="360"/>
      <c r="K144" s="360"/>
      <c r="L144" s="360"/>
      <c r="M144" s="360"/>
      <c r="N144" s="360"/>
      <c r="O144" s="360"/>
    </row>
    <row r="145" spans="6:15" x14ac:dyDescent="0.25">
      <c r="F145" s="360"/>
      <c r="G145" s="360"/>
      <c r="H145" s="360"/>
      <c r="I145" s="360"/>
      <c r="J145" s="360"/>
      <c r="K145" s="360"/>
      <c r="L145" s="360"/>
      <c r="M145" s="360"/>
      <c r="N145" s="360"/>
      <c r="O145" s="360"/>
    </row>
    <row r="146" spans="6:15" x14ac:dyDescent="0.25">
      <c r="F146" s="360"/>
      <c r="G146" s="360"/>
      <c r="H146" s="360"/>
      <c r="I146" s="360"/>
      <c r="J146" s="360"/>
      <c r="K146" s="360"/>
      <c r="L146" s="360"/>
      <c r="M146" s="360"/>
      <c r="N146" s="360"/>
      <c r="O146" s="360"/>
    </row>
    <row r="147" spans="6:15" x14ac:dyDescent="0.25">
      <c r="F147" s="360"/>
      <c r="G147" s="360"/>
      <c r="H147" s="360"/>
      <c r="I147" s="360"/>
      <c r="J147" s="360"/>
      <c r="K147" s="360"/>
      <c r="L147" s="360"/>
      <c r="M147" s="360"/>
      <c r="N147" s="360"/>
      <c r="O147" s="360"/>
    </row>
    <row r="148" spans="6:15" x14ac:dyDescent="0.25">
      <c r="F148" s="360"/>
      <c r="G148" s="360"/>
      <c r="H148" s="360"/>
      <c r="I148" s="360"/>
      <c r="J148" s="360"/>
      <c r="K148" s="360"/>
      <c r="L148" s="360"/>
      <c r="M148" s="360"/>
      <c r="N148" s="360"/>
      <c r="O148" s="360"/>
    </row>
    <row r="149" spans="6:15" x14ac:dyDescent="0.25">
      <c r="F149" s="360"/>
      <c r="G149" s="360"/>
      <c r="H149" s="360"/>
      <c r="I149" s="360"/>
      <c r="J149" s="360"/>
      <c r="K149" s="360"/>
      <c r="L149" s="360"/>
      <c r="M149" s="360"/>
      <c r="N149" s="360"/>
      <c r="O149" s="360"/>
    </row>
    <row r="150" spans="6:15" x14ac:dyDescent="0.25">
      <c r="F150" s="360"/>
      <c r="G150" s="360"/>
      <c r="H150" s="360"/>
      <c r="I150" s="360"/>
      <c r="J150" s="360"/>
      <c r="K150" s="360"/>
      <c r="L150" s="360"/>
      <c r="M150" s="360"/>
      <c r="N150" s="360"/>
      <c r="O150" s="360"/>
    </row>
    <row r="151" spans="6:15" x14ac:dyDescent="0.25">
      <c r="F151" s="360"/>
      <c r="G151" s="360"/>
      <c r="H151" s="360"/>
      <c r="I151" s="360"/>
      <c r="J151" s="360"/>
      <c r="K151" s="360"/>
      <c r="L151" s="360"/>
      <c r="M151" s="360"/>
      <c r="N151" s="360"/>
      <c r="O151" s="360"/>
    </row>
    <row r="152" spans="6:15" x14ac:dyDescent="0.25">
      <c r="F152" s="360"/>
      <c r="G152" s="360"/>
      <c r="H152" s="360"/>
      <c r="I152" s="360"/>
      <c r="J152" s="360"/>
      <c r="K152" s="360"/>
      <c r="L152" s="360"/>
      <c r="M152" s="360"/>
      <c r="N152" s="360"/>
      <c r="O152" s="360"/>
    </row>
    <row r="153" spans="6:15" x14ac:dyDescent="0.25">
      <c r="F153" s="360"/>
      <c r="G153" s="360"/>
      <c r="H153" s="360"/>
      <c r="I153" s="360"/>
      <c r="J153" s="360"/>
      <c r="K153" s="360"/>
      <c r="L153" s="360"/>
      <c r="M153" s="360"/>
      <c r="N153" s="360"/>
      <c r="O153" s="360"/>
    </row>
    <row r="154" spans="6:15" x14ac:dyDescent="0.25">
      <c r="F154" s="360"/>
      <c r="G154" s="360"/>
      <c r="H154" s="360"/>
      <c r="I154" s="360"/>
      <c r="J154" s="360"/>
      <c r="K154" s="360"/>
      <c r="L154" s="360"/>
      <c r="M154" s="360"/>
      <c r="N154" s="360"/>
      <c r="O154" s="360"/>
    </row>
    <row r="155" spans="6:15" x14ac:dyDescent="0.25">
      <c r="F155" s="360"/>
      <c r="G155" s="360"/>
      <c r="H155" s="360"/>
      <c r="I155" s="360"/>
      <c r="J155" s="360"/>
      <c r="K155" s="360"/>
      <c r="L155" s="360"/>
      <c r="M155" s="360"/>
      <c r="N155" s="360"/>
      <c r="O155" s="360"/>
    </row>
    <row r="156" spans="6:15" x14ac:dyDescent="0.25">
      <c r="F156" s="360"/>
      <c r="G156" s="360"/>
      <c r="H156" s="360"/>
      <c r="I156" s="360"/>
      <c r="J156" s="360"/>
      <c r="K156" s="360"/>
      <c r="L156" s="360"/>
      <c r="M156" s="360"/>
      <c r="N156" s="360"/>
      <c r="O156" s="360"/>
    </row>
    <row r="157" spans="6:15" x14ac:dyDescent="0.25">
      <c r="F157" s="360"/>
      <c r="G157" s="360"/>
      <c r="H157" s="360"/>
      <c r="I157" s="360"/>
      <c r="J157" s="360"/>
      <c r="K157" s="360"/>
      <c r="L157" s="360"/>
      <c r="M157" s="360"/>
      <c r="N157" s="360"/>
      <c r="O157" s="360"/>
    </row>
    <row r="158" spans="6:15" x14ac:dyDescent="0.25">
      <c r="F158" s="360"/>
      <c r="G158" s="360"/>
      <c r="H158" s="360"/>
      <c r="I158" s="360"/>
      <c r="J158" s="360"/>
      <c r="K158" s="360"/>
      <c r="L158" s="360"/>
      <c r="M158" s="360"/>
      <c r="N158" s="360"/>
      <c r="O158" s="360"/>
    </row>
    <row r="159" spans="6:15" x14ac:dyDescent="0.25">
      <c r="F159" s="360"/>
      <c r="G159" s="360"/>
      <c r="H159" s="360"/>
      <c r="I159" s="360"/>
      <c r="J159" s="360"/>
      <c r="K159" s="360"/>
      <c r="L159" s="360"/>
      <c r="M159" s="360"/>
      <c r="N159" s="360"/>
      <c r="O159" s="360"/>
    </row>
    <row r="160" spans="6:15" x14ac:dyDescent="0.25">
      <c r="F160" s="360"/>
      <c r="G160" s="360"/>
      <c r="H160" s="360"/>
      <c r="I160" s="360"/>
      <c r="J160" s="360"/>
      <c r="K160" s="360"/>
      <c r="L160" s="360"/>
      <c r="M160" s="360"/>
      <c r="N160" s="360"/>
      <c r="O160" s="360"/>
    </row>
    <row r="161" spans="6:15" x14ac:dyDescent="0.25">
      <c r="F161" s="360"/>
      <c r="G161" s="360"/>
      <c r="H161" s="360"/>
      <c r="I161" s="360"/>
      <c r="J161" s="360"/>
      <c r="K161" s="360"/>
      <c r="L161" s="360"/>
      <c r="M161" s="360"/>
      <c r="N161" s="360"/>
      <c r="O161" s="360"/>
    </row>
    <row r="162" spans="6:15" x14ac:dyDescent="0.25">
      <c r="F162" s="360"/>
      <c r="G162" s="360"/>
      <c r="H162" s="360"/>
      <c r="I162" s="360"/>
      <c r="J162" s="360"/>
      <c r="K162" s="360"/>
      <c r="L162" s="360"/>
      <c r="M162" s="360"/>
      <c r="N162" s="360"/>
      <c r="O162" s="360"/>
    </row>
    <row r="163" spans="6:15" x14ac:dyDescent="0.25">
      <c r="F163" s="360"/>
      <c r="G163" s="360"/>
      <c r="H163" s="360"/>
      <c r="I163" s="360"/>
      <c r="J163" s="360"/>
      <c r="K163" s="360"/>
      <c r="L163" s="360"/>
      <c r="M163" s="360"/>
      <c r="N163" s="360"/>
      <c r="O163" s="360"/>
    </row>
    <row r="164" spans="6:15" x14ac:dyDescent="0.25">
      <c r="F164" s="360"/>
      <c r="G164" s="360"/>
      <c r="H164" s="360"/>
      <c r="I164" s="360"/>
      <c r="J164" s="360"/>
      <c r="K164" s="360"/>
      <c r="L164" s="360"/>
      <c r="M164" s="360"/>
      <c r="N164" s="360"/>
      <c r="O164" s="360"/>
    </row>
    <row r="165" spans="6:15" x14ac:dyDescent="0.25">
      <c r="F165" s="360"/>
      <c r="G165" s="360"/>
      <c r="H165" s="360"/>
      <c r="I165" s="360"/>
      <c r="J165" s="360"/>
      <c r="K165" s="360"/>
      <c r="L165" s="360"/>
      <c r="M165" s="360"/>
      <c r="N165" s="360"/>
      <c r="O165" s="360"/>
    </row>
    <row r="166" spans="6:15" x14ac:dyDescent="0.25">
      <c r="F166" s="360"/>
      <c r="G166" s="360"/>
      <c r="H166" s="360"/>
      <c r="I166" s="360"/>
      <c r="J166" s="360"/>
      <c r="K166" s="360"/>
      <c r="L166" s="360"/>
      <c r="M166" s="360"/>
      <c r="N166" s="360"/>
      <c r="O166" s="360"/>
    </row>
    <row r="167" spans="6:15" x14ac:dyDescent="0.25">
      <c r="F167" s="360"/>
      <c r="G167" s="360"/>
      <c r="H167" s="360"/>
      <c r="I167" s="360"/>
      <c r="J167" s="360"/>
      <c r="K167" s="360"/>
      <c r="L167" s="360"/>
      <c r="M167" s="360"/>
      <c r="N167" s="360"/>
      <c r="O167" s="360"/>
    </row>
    <row r="168" spans="6:15" x14ac:dyDescent="0.25">
      <c r="F168" s="360"/>
      <c r="G168" s="360"/>
      <c r="H168" s="360"/>
      <c r="I168" s="360"/>
      <c r="J168" s="360"/>
      <c r="K168" s="360"/>
      <c r="L168" s="360"/>
      <c r="M168" s="360"/>
      <c r="N168" s="360"/>
      <c r="O168" s="360"/>
    </row>
    <row r="169" spans="6:15" x14ac:dyDescent="0.25">
      <c r="F169" s="360"/>
      <c r="G169" s="360"/>
      <c r="H169" s="360"/>
      <c r="I169" s="360"/>
      <c r="J169" s="360"/>
      <c r="K169" s="360"/>
      <c r="L169" s="360"/>
      <c r="M169" s="360"/>
      <c r="N169" s="360"/>
      <c r="O169" s="360"/>
    </row>
    <row r="170" spans="6:15" x14ac:dyDescent="0.25">
      <c r="F170" s="360"/>
      <c r="G170" s="360"/>
      <c r="H170" s="360"/>
      <c r="I170" s="360"/>
      <c r="J170" s="360"/>
      <c r="K170" s="360"/>
      <c r="L170" s="360"/>
      <c r="M170" s="360"/>
      <c r="N170" s="360"/>
      <c r="O170" s="360"/>
    </row>
    <row r="171" spans="6:15" x14ac:dyDescent="0.25">
      <c r="F171" s="360"/>
      <c r="G171" s="360"/>
      <c r="H171" s="360"/>
      <c r="I171" s="360"/>
      <c r="J171" s="360"/>
      <c r="K171" s="360"/>
      <c r="L171" s="360"/>
      <c r="M171" s="360"/>
      <c r="N171" s="360"/>
      <c r="O171" s="360"/>
    </row>
    <row r="172" spans="6:15" x14ac:dyDescent="0.25">
      <c r="F172" s="360"/>
      <c r="G172" s="360"/>
      <c r="H172" s="360"/>
      <c r="I172" s="360"/>
      <c r="J172" s="360"/>
      <c r="K172" s="360"/>
      <c r="L172" s="360"/>
      <c r="M172" s="360"/>
      <c r="N172" s="360"/>
      <c r="O172" s="360"/>
    </row>
    <row r="173" spans="6:15" x14ac:dyDescent="0.25">
      <c r="F173" s="360"/>
      <c r="G173" s="360"/>
      <c r="H173" s="360"/>
      <c r="I173" s="360"/>
      <c r="J173" s="360"/>
      <c r="K173" s="360"/>
      <c r="L173" s="360"/>
      <c r="M173" s="360"/>
      <c r="N173" s="360"/>
      <c r="O173" s="360"/>
    </row>
    <row r="174" spans="6:15" x14ac:dyDescent="0.25">
      <c r="F174" s="360"/>
      <c r="G174" s="360"/>
      <c r="H174" s="360"/>
      <c r="I174" s="360"/>
      <c r="J174" s="360"/>
      <c r="K174" s="360"/>
      <c r="L174" s="360"/>
      <c r="M174" s="360"/>
      <c r="N174" s="360"/>
      <c r="O174" s="360"/>
    </row>
    <row r="175" spans="6:15" x14ac:dyDescent="0.25">
      <c r="F175" s="360"/>
      <c r="G175" s="360"/>
      <c r="H175" s="360"/>
      <c r="I175" s="360"/>
      <c r="J175" s="360"/>
      <c r="K175" s="360"/>
      <c r="L175" s="360"/>
      <c r="M175" s="360"/>
      <c r="N175" s="360"/>
      <c r="O175" s="360"/>
    </row>
    <row r="176" spans="6:15" x14ac:dyDescent="0.25">
      <c r="F176" s="360"/>
      <c r="G176" s="360"/>
      <c r="H176" s="360"/>
      <c r="I176" s="360"/>
      <c r="J176" s="360"/>
      <c r="K176" s="360"/>
      <c r="L176" s="360"/>
      <c r="M176" s="360"/>
      <c r="N176" s="360"/>
      <c r="O176" s="360"/>
    </row>
    <row r="177" spans="6:15" x14ac:dyDescent="0.25">
      <c r="F177" s="360"/>
      <c r="G177" s="360"/>
      <c r="H177" s="360"/>
      <c r="I177" s="360"/>
      <c r="J177" s="360"/>
      <c r="K177" s="360"/>
      <c r="L177" s="360"/>
      <c r="M177" s="360"/>
      <c r="N177" s="360"/>
      <c r="O177" s="360"/>
    </row>
    <row r="178" spans="6:15" x14ac:dyDescent="0.25">
      <c r="F178" s="360"/>
      <c r="G178" s="360"/>
      <c r="H178" s="360"/>
      <c r="I178" s="360"/>
      <c r="J178" s="360"/>
      <c r="K178" s="360"/>
      <c r="L178" s="360"/>
      <c r="M178" s="360"/>
      <c r="N178" s="360"/>
      <c r="O178" s="360"/>
    </row>
    <row r="179" spans="6:15" x14ac:dyDescent="0.25">
      <c r="F179" s="360"/>
      <c r="G179" s="360"/>
      <c r="H179" s="360"/>
      <c r="I179" s="360"/>
      <c r="J179" s="360"/>
      <c r="K179" s="360"/>
      <c r="L179" s="360"/>
      <c r="M179" s="360"/>
      <c r="N179" s="360"/>
      <c r="O179" s="360"/>
    </row>
    <row r="180" spans="6:15" x14ac:dyDescent="0.25">
      <c r="F180" s="360"/>
      <c r="G180" s="360"/>
      <c r="H180" s="360"/>
      <c r="I180" s="360"/>
      <c r="J180" s="360"/>
      <c r="K180" s="360"/>
      <c r="L180" s="360"/>
      <c r="M180" s="360"/>
      <c r="N180" s="360"/>
      <c r="O180" s="360"/>
    </row>
    <row r="181" spans="6:15" x14ac:dyDescent="0.25">
      <c r="F181" s="360"/>
      <c r="G181" s="360"/>
      <c r="H181" s="360"/>
      <c r="I181" s="360"/>
      <c r="J181" s="360"/>
      <c r="K181" s="360"/>
      <c r="L181" s="360"/>
      <c r="M181" s="360"/>
      <c r="N181" s="360"/>
      <c r="O181" s="360"/>
    </row>
    <row r="182" spans="6:15" x14ac:dyDescent="0.25">
      <c r="F182" s="360"/>
      <c r="G182" s="360"/>
      <c r="H182" s="360"/>
      <c r="I182" s="360"/>
      <c r="J182" s="360"/>
      <c r="K182" s="360"/>
      <c r="L182" s="360"/>
      <c r="M182" s="360"/>
      <c r="N182" s="360"/>
      <c r="O182" s="360"/>
    </row>
    <row r="183" spans="6:15" x14ac:dyDescent="0.25">
      <c r="F183" s="360"/>
      <c r="G183" s="360"/>
      <c r="H183" s="360"/>
      <c r="I183" s="360"/>
      <c r="J183" s="360"/>
      <c r="K183" s="360"/>
      <c r="L183" s="360"/>
      <c r="M183" s="360"/>
      <c r="N183" s="360"/>
      <c r="O183" s="360"/>
    </row>
    <row r="184" spans="6:15" x14ac:dyDescent="0.25">
      <c r="F184" s="360"/>
      <c r="G184" s="360"/>
      <c r="H184" s="360"/>
      <c r="I184" s="360"/>
      <c r="J184" s="360"/>
      <c r="K184" s="360"/>
      <c r="L184" s="360"/>
      <c r="M184" s="360"/>
      <c r="N184" s="360"/>
      <c r="O184" s="360"/>
    </row>
    <row r="185" spans="6:15" x14ac:dyDescent="0.25">
      <c r="F185" s="360"/>
      <c r="G185" s="360"/>
      <c r="H185" s="360"/>
      <c r="I185" s="360"/>
      <c r="J185" s="360"/>
      <c r="K185" s="360"/>
      <c r="L185" s="360"/>
      <c r="M185" s="360"/>
      <c r="N185" s="360"/>
      <c r="O185" s="360"/>
    </row>
    <row r="186" spans="6:15" x14ac:dyDescent="0.25">
      <c r="F186" s="360"/>
      <c r="G186" s="360"/>
      <c r="H186" s="360"/>
      <c r="I186" s="360"/>
      <c r="J186" s="360"/>
      <c r="K186" s="360"/>
      <c r="L186" s="360"/>
      <c r="M186" s="360"/>
      <c r="N186" s="360"/>
      <c r="O186" s="360"/>
    </row>
    <row r="187" spans="6:15" x14ac:dyDescent="0.25">
      <c r="F187" s="360"/>
      <c r="G187" s="360"/>
      <c r="H187" s="360"/>
      <c r="I187" s="360"/>
      <c r="J187" s="360"/>
      <c r="K187" s="360"/>
      <c r="L187" s="360"/>
      <c r="M187" s="360"/>
      <c r="N187" s="360"/>
      <c r="O187" s="360"/>
    </row>
    <row r="188" spans="6:15" x14ac:dyDescent="0.25">
      <c r="F188" s="360"/>
      <c r="G188" s="360"/>
      <c r="H188" s="360"/>
      <c r="I188" s="360"/>
      <c r="J188" s="360"/>
      <c r="K188" s="360"/>
      <c r="L188" s="360"/>
      <c r="M188" s="360"/>
      <c r="N188" s="360"/>
      <c r="O188" s="360"/>
    </row>
    <row r="189" spans="6:15" x14ac:dyDescent="0.25">
      <c r="F189" s="360"/>
      <c r="G189" s="360"/>
      <c r="H189" s="360"/>
      <c r="I189" s="360"/>
      <c r="J189" s="360"/>
      <c r="K189" s="360"/>
      <c r="L189" s="360"/>
      <c r="M189" s="360"/>
      <c r="N189" s="360"/>
      <c r="O189" s="360"/>
    </row>
    <row r="190" spans="6:15" x14ac:dyDescent="0.25">
      <c r="F190" s="360"/>
      <c r="G190" s="360"/>
      <c r="H190" s="360"/>
      <c r="I190" s="360"/>
      <c r="J190" s="360"/>
      <c r="K190" s="360"/>
      <c r="L190" s="360"/>
      <c r="M190" s="360"/>
      <c r="N190" s="360"/>
      <c r="O190" s="360"/>
    </row>
    <row r="191" spans="6:15" x14ac:dyDescent="0.25">
      <c r="F191" s="360"/>
      <c r="G191" s="360"/>
      <c r="H191" s="360"/>
      <c r="I191" s="360"/>
      <c r="J191" s="360"/>
      <c r="K191" s="360"/>
      <c r="L191" s="360"/>
      <c r="M191" s="360"/>
      <c r="N191" s="360"/>
      <c r="O191" s="360"/>
    </row>
    <row r="192" spans="6:15" x14ac:dyDescent="0.25">
      <c r="F192" s="360"/>
      <c r="G192" s="360"/>
      <c r="H192" s="360"/>
      <c r="I192" s="360"/>
      <c r="J192" s="360"/>
      <c r="K192" s="360"/>
      <c r="L192" s="360"/>
      <c r="M192" s="360"/>
      <c r="N192" s="360"/>
      <c r="O192" s="360"/>
    </row>
    <row r="193" spans="6:15" x14ac:dyDescent="0.25">
      <c r="F193" s="360"/>
      <c r="G193" s="360"/>
      <c r="H193" s="360"/>
      <c r="I193" s="360"/>
      <c r="J193" s="360"/>
      <c r="K193" s="360"/>
      <c r="L193" s="360"/>
      <c r="M193" s="360"/>
      <c r="N193" s="360"/>
      <c r="O193" s="360"/>
    </row>
    <row r="194" spans="6:15" x14ac:dyDescent="0.25">
      <c r="F194" s="360"/>
      <c r="G194" s="360"/>
      <c r="H194" s="360"/>
      <c r="I194" s="360"/>
      <c r="J194" s="360"/>
      <c r="K194" s="360"/>
      <c r="L194" s="360"/>
      <c r="M194" s="360"/>
      <c r="N194" s="360"/>
      <c r="O194" s="360"/>
    </row>
    <row r="195" spans="6:15" x14ac:dyDescent="0.25">
      <c r="F195" s="360"/>
      <c r="G195" s="360"/>
      <c r="H195" s="360"/>
      <c r="I195" s="360"/>
      <c r="J195" s="360"/>
      <c r="K195" s="360"/>
      <c r="L195" s="360"/>
      <c r="M195" s="360"/>
      <c r="N195" s="360"/>
      <c r="O195" s="360"/>
    </row>
    <row r="196" spans="6:15" x14ac:dyDescent="0.25">
      <c r="F196" s="360"/>
      <c r="G196" s="360"/>
      <c r="H196" s="360"/>
      <c r="I196" s="360"/>
      <c r="J196" s="360"/>
      <c r="K196" s="360"/>
      <c r="L196" s="360"/>
      <c r="M196" s="360"/>
      <c r="N196" s="360"/>
      <c r="O196" s="360"/>
    </row>
    <row r="197" spans="6:15" x14ac:dyDescent="0.25">
      <c r="F197" s="360"/>
      <c r="G197" s="360"/>
      <c r="H197" s="360"/>
      <c r="I197" s="360"/>
      <c r="J197" s="360"/>
      <c r="K197" s="360"/>
      <c r="L197" s="360"/>
      <c r="M197" s="360"/>
      <c r="N197" s="360"/>
      <c r="O197" s="360"/>
    </row>
    <row r="198" spans="6:15" x14ac:dyDescent="0.25">
      <c r="F198" s="360"/>
      <c r="G198" s="360"/>
      <c r="H198" s="360"/>
      <c r="I198" s="360"/>
      <c r="J198" s="360"/>
      <c r="K198" s="360"/>
      <c r="L198" s="360"/>
      <c r="M198" s="360"/>
      <c r="N198" s="360"/>
      <c r="O198" s="360"/>
    </row>
    <row r="199" spans="6:15" x14ac:dyDescent="0.25">
      <c r="F199" s="360"/>
      <c r="G199" s="360"/>
      <c r="H199" s="360"/>
      <c r="I199" s="360"/>
      <c r="J199" s="360"/>
      <c r="K199" s="360"/>
      <c r="L199" s="360"/>
      <c r="M199" s="360"/>
      <c r="N199" s="360"/>
      <c r="O199" s="360"/>
    </row>
    <row r="200" spans="6:15" x14ac:dyDescent="0.25">
      <c r="F200" s="360"/>
      <c r="G200" s="360"/>
      <c r="H200" s="360"/>
      <c r="I200" s="360"/>
      <c r="J200" s="360"/>
      <c r="K200" s="360"/>
      <c r="L200" s="360"/>
      <c r="M200" s="360"/>
      <c r="N200" s="360"/>
      <c r="O200" s="360"/>
    </row>
    <row r="201" spans="6:15" x14ac:dyDescent="0.25">
      <c r="F201" s="360"/>
      <c r="G201" s="360"/>
      <c r="H201" s="360"/>
      <c r="I201" s="360"/>
      <c r="J201" s="360"/>
      <c r="K201" s="360"/>
      <c r="L201" s="360"/>
      <c r="M201" s="360"/>
      <c r="N201" s="360"/>
      <c r="O201" s="360"/>
    </row>
    <row r="202" spans="6:15" x14ac:dyDescent="0.25">
      <c r="F202" s="360"/>
      <c r="G202" s="360"/>
      <c r="H202" s="360"/>
      <c r="I202" s="360"/>
      <c r="J202" s="360"/>
      <c r="K202" s="360"/>
      <c r="L202" s="360"/>
      <c r="M202" s="360"/>
      <c r="N202" s="360"/>
      <c r="O202" s="360"/>
    </row>
    <row r="203" spans="6:15" x14ac:dyDescent="0.25">
      <c r="F203" s="360"/>
      <c r="G203" s="360"/>
      <c r="H203" s="360"/>
      <c r="I203" s="360"/>
      <c r="J203" s="360"/>
      <c r="K203" s="360"/>
      <c r="L203" s="360"/>
      <c r="M203" s="360"/>
      <c r="N203" s="360"/>
      <c r="O203" s="360"/>
    </row>
    <row r="204" spans="6:15" x14ac:dyDescent="0.25">
      <c r="F204" s="360"/>
      <c r="G204" s="360"/>
      <c r="H204" s="360"/>
      <c r="I204" s="360"/>
      <c r="J204" s="360"/>
      <c r="K204" s="360"/>
      <c r="L204" s="360"/>
      <c r="M204" s="360"/>
      <c r="N204" s="360"/>
      <c r="O204" s="360"/>
    </row>
    <row r="205" spans="6:15" x14ac:dyDescent="0.25">
      <c r="F205" s="360"/>
      <c r="G205" s="360"/>
      <c r="H205" s="360"/>
      <c r="I205" s="360"/>
      <c r="J205" s="360"/>
      <c r="K205" s="360"/>
      <c r="L205" s="360"/>
      <c r="M205" s="360"/>
      <c r="N205" s="360"/>
      <c r="O205" s="360"/>
    </row>
    <row r="206" spans="6:15" x14ac:dyDescent="0.25">
      <c r="F206" s="360"/>
      <c r="G206" s="360"/>
      <c r="H206" s="360"/>
      <c r="I206" s="360"/>
      <c r="J206" s="360"/>
      <c r="K206" s="360"/>
      <c r="L206" s="360"/>
      <c r="M206" s="360"/>
      <c r="N206" s="360"/>
      <c r="O206" s="360"/>
    </row>
    <row r="207" spans="6:15" x14ac:dyDescent="0.25">
      <c r="F207" s="360"/>
      <c r="G207" s="360"/>
      <c r="H207" s="360"/>
      <c r="I207" s="360"/>
      <c r="J207" s="360"/>
      <c r="K207" s="360"/>
      <c r="L207" s="360"/>
      <c r="M207" s="360"/>
      <c r="N207" s="360"/>
      <c r="O207" s="360"/>
    </row>
    <row r="208" spans="6:15" x14ac:dyDescent="0.25">
      <c r="F208" s="360"/>
      <c r="G208" s="360"/>
      <c r="H208" s="360"/>
      <c r="I208" s="360"/>
      <c r="J208" s="360"/>
      <c r="K208" s="360"/>
      <c r="L208" s="360"/>
      <c r="M208" s="360"/>
      <c r="N208" s="360"/>
      <c r="O208" s="360"/>
    </row>
    <row r="209" spans="6:15" x14ac:dyDescent="0.25">
      <c r="F209" s="360"/>
      <c r="G209" s="360"/>
      <c r="H209" s="360"/>
      <c r="I209" s="360"/>
      <c r="J209" s="360"/>
      <c r="K209" s="360"/>
      <c r="L209" s="360"/>
      <c r="M209" s="360"/>
      <c r="N209" s="360"/>
      <c r="O209" s="360"/>
    </row>
    <row r="210" spans="6:15" x14ac:dyDescent="0.25">
      <c r="F210" s="360"/>
      <c r="G210" s="360"/>
      <c r="H210" s="360"/>
      <c r="I210" s="360"/>
      <c r="J210" s="360"/>
      <c r="K210" s="360"/>
      <c r="L210" s="360"/>
      <c r="M210" s="360"/>
      <c r="N210" s="360"/>
      <c r="O210" s="360"/>
    </row>
    <row r="211" spans="6:15" x14ac:dyDescent="0.25">
      <c r="F211" s="360"/>
      <c r="G211" s="360"/>
      <c r="H211" s="360"/>
      <c r="I211" s="360"/>
      <c r="J211" s="360"/>
      <c r="K211" s="360"/>
      <c r="L211" s="360"/>
      <c r="M211" s="360"/>
      <c r="N211" s="360"/>
      <c r="O211" s="360"/>
    </row>
    <row r="212" spans="6:15" x14ac:dyDescent="0.25">
      <c r="F212" s="360"/>
      <c r="G212" s="360"/>
      <c r="H212" s="360"/>
      <c r="I212" s="360"/>
      <c r="J212" s="360"/>
      <c r="K212" s="360"/>
      <c r="L212" s="360"/>
      <c r="M212" s="360"/>
      <c r="N212" s="360"/>
      <c r="O212" s="360"/>
    </row>
    <row r="213" spans="6:15" x14ac:dyDescent="0.25">
      <c r="F213" s="360"/>
      <c r="G213" s="360"/>
      <c r="H213" s="360"/>
      <c r="I213" s="360"/>
      <c r="J213" s="360"/>
      <c r="K213" s="360"/>
      <c r="L213" s="360"/>
      <c r="M213" s="360"/>
      <c r="N213" s="360"/>
      <c r="O213" s="360"/>
    </row>
    <row r="214" spans="6:15" x14ac:dyDescent="0.25">
      <c r="F214" s="360"/>
      <c r="G214" s="360"/>
      <c r="H214" s="360"/>
      <c r="I214" s="360"/>
      <c r="J214" s="360"/>
      <c r="K214" s="360"/>
      <c r="L214" s="360"/>
      <c r="M214" s="360"/>
      <c r="N214" s="360"/>
      <c r="O214" s="360"/>
    </row>
    <row r="215" spans="6:15" x14ac:dyDescent="0.25">
      <c r="F215" s="360"/>
      <c r="G215" s="360"/>
      <c r="H215" s="360"/>
      <c r="I215" s="360"/>
      <c r="J215" s="360"/>
      <c r="K215" s="360"/>
      <c r="L215" s="360"/>
      <c r="M215" s="360"/>
      <c r="N215" s="360"/>
      <c r="O215" s="360"/>
    </row>
    <row r="216" spans="6:15" x14ac:dyDescent="0.25">
      <c r="F216" s="360"/>
      <c r="G216" s="360"/>
      <c r="H216" s="360"/>
      <c r="I216" s="360"/>
      <c r="J216" s="360"/>
      <c r="K216" s="360"/>
      <c r="L216" s="360"/>
      <c r="M216" s="360"/>
      <c r="N216" s="360"/>
      <c r="O216" s="360"/>
    </row>
    <row r="217" spans="6:15" x14ac:dyDescent="0.25">
      <c r="F217" s="360"/>
      <c r="G217" s="360"/>
      <c r="H217" s="360"/>
      <c r="I217" s="360"/>
      <c r="J217" s="360"/>
      <c r="K217" s="360"/>
      <c r="L217" s="360"/>
      <c r="M217" s="360"/>
      <c r="N217" s="360"/>
      <c r="O217" s="360"/>
    </row>
    <row r="218" spans="6:15" x14ac:dyDescent="0.25">
      <c r="F218" s="360"/>
      <c r="G218" s="360"/>
      <c r="H218" s="360"/>
      <c r="I218" s="360"/>
      <c r="J218" s="360"/>
      <c r="K218" s="360"/>
      <c r="L218" s="360"/>
      <c r="M218" s="360"/>
      <c r="N218" s="360"/>
      <c r="O218" s="360"/>
    </row>
    <row r="219" spans="6:15" x14ac:dyDescent="0.25">
      <c r="F219" s="360"/>
      <c r="G219" s="360"/>
      <c r="H219" s="360"/>
      <c r="I219" s="360"/>
      <c r="J219" s="360"/>
      <c r="K219" s="360"/>
      <c r="L219" s="360"/>
      <c r="M219" s="360"/>
      <c r="N219" s="360"/>
      <c r="O219" s="360"/>
    </row>
    <row r="220" spans="6:15" x14ac:dyDescent="0.25">
      <c r="F220" s="360"/>
      <c r="G220" s="360"/>
      <c r="H220" s="360"/>
      <c r="I220" s="360"/>
      <c r="J220" s="360"/>
      <c r="K220" s="360"/>
      <c r="L220" s="360"/>
      <c r="M220" s="360"/>
      <c r="N220" s="360"/>
      <c r="O220" s="360"/>
    </row>
    <row r="221" spans="6:15" x14ac:dyDescent="0.25">
      <c r="F221" s="360"/>
      <c r="G221" s="360"/>
      <c r="H221" s="360"/>
      <c r="I221" s="360"/>
      <c r="J221" s="360"/>
      <c r="K221" s="360"/>
      <c r="L221" s="360"/>
      <c r="M221" s="360"/>
      <c r="N221" s="360"/>
      <c r="O221" s="360"/>
    </row>
    <row r="222" spans="6:15" x14ac:dyDescent="0.25">
      <c r="F222" s="360"/>
      <c r="G222" s="360"/>
      <c r="H222" s="360"/>
      <c r="I222" s="360"/>
      <c r="J222" s="360"/>
      <c r="K222" s="360"/>
      <c r="L222" s="360"/>
      <c r="M222" s="360"/>
      <c r="N222" s="360"/>
      <c r="O222" s="360"/>
    </row>
    <row r="223" spans="6:15" x14ac:dyDescent="0.25">
      <c r="F223" s="360"/>
      <c r="G223" s="360"/>
      <c r="H223" s="360"/>
      <c r="I223" s="360"/>
      <c r="J223" s="360"/>
      <c r="K223" s="360"/>
      <c r="L223" s="360"/>
      <c r="M223" s="360"/>
      <c r="N223" s="360"/>
      <c r="O223" s="360"/>
    </row>
    <row r="224" spans="6:15" x14ac:dyDescent="0.25">
      <c r="F224" s="360"/>
      <c r="G224" s="360"/>
      <c r="H224" s="360"/>
      <c r="I224" s="360"/>
      <c r="J224" s="360"/>
      <c r="K224" s="360"/>
      <c r="L224" s="360"/>
      <c r="M224" s="360"/>
      <c r="N224" s="360"/>
      <c r="O224" s="360"/>
    </row>
    <row r="225" spans="6:15" x14ac:dyDescent="0.25">
      <c r="F225" s="360"/>
      <c r="G225" s="360"/>
      <c r="H225" s="360"/>
      <c r="I225" s="360"/>
      <c r="J225" s="360"/>
      <c r="K225" s="360"/>
      <c r="L225" s="360"/>
      <c r="M225" s="360"/>
      <c r="N225" s="360"/>
      <c r="O225" s="360"/>
    </row>
    <row r="226" spans="6:15" x14ac:dyDescent="0.25">
      <c r="F226" s="360"/>
      <c r="G226" s="360"/>
      <c r="H226" s="360"/>
      <c r="I226" s="360"/>
      <c r="J226" s="360"/>
      <c r="K226" s="360"/>
      <c r="L226" s="360"/>
      <c r="M226" s="360"/>
      <c r="N226" s="360"/>
      <c r="O226" s="360"/>
    </row>
    <row r="227" spans="6:15" x14ac:dyDescent="0.25">
      <c r="F227" s="360"/>
      <c r="G227" s="360"/>
      <c r="H227" s="360"/>
      <c r="I227" s="360"/>
      <c r="J227" s="360"/>
      <c r="K227" s="360"/>
      <c r="L227" s="360"/>
      <c r="M227" s="360"/>
      <c r="N227" s="360"/>
      <c r="O227" s="360"/>
    </row>
    <row r="228" spans="6:15" x14ac:dyDescent="0.25">
      <c r="F228" s="360"/>
      <c r="G228" s="360"/>
      <c r="H228" s="360"/>
      <c r="I228" s="360"/>
      <c r="J228" s="360"/>
      <c r="K228" s="360"/>
      <c r="L228" s="360"/>
      <c r="M228" s="360"/>
      <c r="N228" s="360"/>
      <c r="O228" s="360"/>
    </row>
    <row r="229" spans="6:15" x14ac:dyDescent="0.25">
      <c r="F229" s="360"/>
      <c r="G229" s="360"/>
      <c r="H229" s="360"/>
      <c r="I229" s="360"/>
      <c r="J229" s="360"/>
      <c r="K229" s="360"/>
      <c r="L229" s="360"/>
      <c r="M229" s="360"/>
      <c r="N229" s="360"/>
      <c r="O229" s="360"/>
    </row>
    <row r="230" spans="6:15" x14ac:dyDescent="0.25">
      <c r="F230" s="360"/>
      <c r="G230" s="360"/>
      <c r="H230" s="360"/>
      <c r="I230" s="360"/>
      <c r="J230" s="360"/>
      <c r="K230" s="360"/>
      <c r="L230" s="360"/>
      <c r="M230" s="360"/>
      <c r="N230" s="360"/>
      <c r="O230" s="360"/>
    </row>
    <row r="231" spans="6:15" x14ac:dyDescent="0.25">
      <c r="F231" s="360"/>
      <c r="G231" s="360"/>
      <c r="H231" s="360"/>
      <c r="I231" s="360"/>
      <c r="J231" s="360"/>
      <c r="K231" s="360"/>
      <c r="L231" s="360"/>
      <c r="M231" s="360"/>
      <c r="N231" s="360"/>
      <c r="O231" s="360"/>
    </row>
    <row r="232" spans="6:15" x14ac:dyDescent="0.25">
      <c r="F232" s="360"/>
      <c r="G232" s="360"/>
      <c r="H232" s="360"/>
      <c r="I232" s="360"/>
      <c r="J232" s="360"/>
      <c r="K232" s="360"/>
      <c r="L232" s="360"/>
      <c r="M232" s="360"/>
      <c r="N232" s="360"/>
      <c r="O232" s="360"/>
    </row>
    <row r="233" spans="6:15" x14ac:dyDescent="0.25">
      <c r="F233" s="360"/>
      <c r="G233" s="360"/>
      <c r="H233" s="360"/>
      <c r="I233" s="360"/>
      <c r="J233" s="360"/>
      <c r="K233" s="360"/>
      <c r="L233" s="360"/>
      <c r="M233" s="360"/>
      <c r="N233" s="360"/>
      <c r="O233" s="360"/>
    </row>
    <row r="234" spans="6:15" x14ac:dyDescent="0.25">
      <c r="F234" s="360"/>
      <c r="G234" s="360"/>
      <c r="H234" s="360"/>
      <c r="I234" s="360"/>
      <c r="J234" s="360"/>
      <c r="K234" s="360"/>
      <c r="L234" s="360"/>
      <c r="M234" s="360"/>
      <c r="N234" s="360"/>
      <c r="O234" s="360"/>
    </row>
    <row r="235" spans="6:15" x14ac:dyDescent="0.25">
      <c r="F235" s="360"/>
      <c r="G235" s="360"/>
      <c r="H235" s="360"/>
      <c r="I235" s="360"/>
      <c r="J235" s="360"/>
      <c r="K235" s="360"/>
      <c r="L235" s="360"/>
      <c r="M235" s="360"/>
      <c r="N235" s="360"/>
      <c r="O235" s="360"/>
    </row>
    <row r="236" spans="6:15" x14ac:dyDescent="0.25">
      <c r="F236" s="360"/>
      <c r="G236" s="360"/>
      <c r="H236" s="360"/>
      <c r="I236" s="360"/>
      <c r="J236" s="360"/>
      <c r="K236" s="360"/>
      <c r="L236" s="360"/>
      <c r="M236" s="360"/>
      <c r="N236" s="360"/>
      <c r="O236" s="360"/>
    </row>
    <row r="237" spans="6:15" x14ac:dyDescent="0.25">
      <c r="F237" s="360"/>
      <c r="G237" s="360"/>
      <c r="H237" s="360"/>
      <c r="I237" s="360"/>
      <c r="J237" s="360"/>
      <c r="K237" s="360"/>
      <c r="L237" s="360"/>
      <c r="M237" s="360"/>
      <c r="N237" s="360"/>
      <c r="O237" s="360"/>
    </row>
    <row r="238" spans="6:15" x14ac:dyDescent="0.25">
      <c r="F238" s="360"/>
      <c r="G238" s="360"/>
      <c r="H238" s="360"/>
      <c r="I238" s="360"/>
      <c r="J238" s="360"/>
      <c r="K238" s="360"/>
      <c r="L238" s="360"/>
      <c r="M238" s="360"/>
      <c r="N238" s="360"/>
      <c r="O238" s="360"/>
    </row>
    <row r="239" spans="6:15" x14ac:dyDescent="0.25">
      <c r="F239" s="360"/>
      <c r="G239" s="360"/>
      <c r="H239" s="360"/>
      <c r="I239" s="360"/>
      <c r="J239" s="360"/>
      <c r="K239" s="360"/>
      <c r="L239" s="360"/>
      <c r="M239" s="360"/>
      <c r="N239" s="360"/>
      <c r="O239" s="360"/>
    </row>
    <row r="240" spans="6:15" x14ac:dyDescent="0.25">
      <c r="F240" s="360"/>
      <c r="G240" s="360"/>
      <c r="H240" s="360"/>
      <c r="I240" s="360"/>
      <c r="J240" s="360"/>
      <c r="K240" s="360"/>
      <c r="L240" s="360"/>
      <c r="M240" s="360"/>
      <c r="N240" s="360"/>
      <c r="O240" s="360"/>
    </row>
    <row r="241" spans="6:15" x14ac:dyDescent="0.25">
      <c r="F241" s="360"/>
      <c r="G241" s="360"/>
      <c r="H241" s="360"/>
      <c r="I241" s="360"/>
      <c r="J241" s="360"/>
      <c r="K241" s="360"/>
      <c r="L241" s="360"/>
      <c r="M241" s="360"/>
      <c r="N241" s="360"/>
      <c r="O241" s="360"/>
    </row>
    <row r="242" spans="6:15" x14ac:dyDescent="0.25">
      <c r="F242" s="360"/>
      <c r="G242" s="360"/>
      <c r="H242" s="360"/>
      <c r="I242" s="360"/>
      <c r="J242" s="360"/>
      <c r="K242" s="360"/>
      <c r="L242" s="360"/>
      <c r="M242" s="360"/>
      <c r="N242" s="360"/>
      <c r="O242" s="360"/>
    </row>
    <row r="243" spans="6:15" x14ac:dyDescent="0.25">
      <c r="F243" s="360"/>
      <c r="G243" s="360"/>
      <c r="H243" s="360"/>
      <c r="I243" s="360"/>
      <c r="J243" s="360"/>
      <c r="K243" s="360"/>
      <c r="L243" s="360"/>
      <c r="M243" s="360"/>
      <c r="N243" s="360"/>
      <c r="O243" s="360"/>
    </row>
    <row r="244" spans="6:15" x14ac:dyDescent="0.25">
      <c r="F244" s="360"/>
      <c r="G244" s="360"/>
      <c r="H244" s="360"/>
      <c r="I244" s="360"/>
      <c r="J244" s="360"/>
      <c r="K244" s="360"/>
      <c r="L244" s="360"/>
      <c r="M244" s="360"/>
      <c r="N244" s="360"/>
      <c r="O244" s="360"/>
    </row>
    <row r="245" spans="6:15" x14ac:dyDescent="0.25">
      <c r="F245" s="360"/>
      <c r="G245" s="360"/>
      <c r="H245" s="360"/>
      <c r="I245" s="360"/>
      <c r="J245" s="360"/>
      <c r="K245" s="360"/>
      <c r="L245" s="360"/>
      <c r="M245" s="360"/>
      <c r="N245" s="360"/>
      <c r="O245" s="360"/>
    </row>
    <row r="246" spans="6:15" x14ac:dyDescent="0.25">
      <c r="F246" s="360"/>
      <c r="G246" s="360"/>
      <c r="H246" s="360"/>
      <c r="I246" s="360"/>
      <c r="J246" s="360"/>
      <c r="K246" s="360"/>
      <c r="L246" s="360"/>
      <c r="M246" s="360"/>
      <c r="N246" s="360"/>
      <c r="O246" s="360"/>
    </row>
    <row r="247" spans="6:15" x14ac:dyDescent="0.25">
      <c r="F247" s="360"/>
      <c r="G247" s="360"/>
      <c r="H247" s="360"/>
      <c r="I247" s="360"/>
      <c r="J247" s="360"/>
      <c r="K247" s="360"/>
      <c r="L247" s="360"/>
      <c r="M247" s="360"/>
      <c r="N247" s="360"/>
      <c r="O247" s="360"/>
    </row>
    <row r="248" spans="6:15" x14ac:dyDescent="0.25">
      <c r="F248" s="360"/>
      <c r="G248" s="360"/>
      <c r="H248" s="360"/>
      <c r="I248" s="360"/>
      <c r="J248" s="360"/>
      <c r="K248" s="360"/>
      <c r="L248" s="360"/>
      <c r="M248" s="360"/>
      <c r="N248" s="360"/>
      <c r="O248" s="360"/>
    </row>
    <row r="249" spans="6:15" x14ac:dyDescent="0.25">
      <c r="F249" s="360"/>
      <c r="G249" s="360"/>
      <c r="H249" s="360"/>
      <c r="I249" s="360"/>
      <c r="J249" s="360"/>
      <c r="K249" s="360"/>
      <c r="L249" s="360"/>
      <c r="M249" s="360"/>
      <c r="N249" s="360"/>
      <c r="O249" s="360"/>
    </row>
    <row r="250" spans="6:15" x14ac:dyDescent="0.25">
      <c r="F250" s="360"/>
      <c r="G250" s="360"/>
      <c r="H250" s="360"/>
      <c r="I250" s="360"/>
      <c r="J250" s="360"/>
      <c r="K250" s="360"/>
      <c r="L250" s="360"/>
      <c r="M250" s="360"/>
      <c r="N250" s="360"/>
      <c r="O250" s="360"/>
    </row>
    <row r="251" spans="6:15" x14ac:dyDescent="0.25">
      <c r="F251" s="360"/>
      <c r="G251" s="360"/>
      <c r="H251" s="360"/>
      <c r="I251" s="360"/>
      <c r="J251" s="360"/>
      <c r="K251" s="360"/>
      <c r="L251" s="360"/>
      <c r="M251" s="360"/>
      <c r="N251" s="360"/>
      <c r="O251" s="360"/>
    </row>
    <row r="252" spans="6:15" x14ac:dyDescent="0.25">
      <c r="F252" s="360"/>
      <c r="G252" s="360"/>
      <c r="H252" s="360"/>
      <c r="I252" s="360"/>
      <c r="J252" s="360"/>
      <c r="K252" s="360"/>
      <c r="L252" s="360"/>
      <c r="M252" s="360"/>
      <c r="N252" s="360"/>
      <c r="O252" s="360"/>
    </row>
    <row r="253" spans="6:15" x14ac:dyDescent="0.25">
      <c r="F253" s="360"/>
      <c r="G253" s="360"/>
      <c r="H253" s="360"/>
      <c r="I253" s="360"/>
      <c r="J253" s="360"/>
      <c r="K253" s="360"/>
      <c r="L253" s="360"/>
      <c r="M253" s="360"/>
      <c r="N253" s="360"/>
      <c r="O253" s="360"/>
    </row>
    <row r="254" spans="6:15" x14ac:dyDescent="0.25">
      <c r="F254" s="360"/>
      <c r="G254" s="360"/>
      <c r="H254" s="360"/>
      <c r="I254" s="360"/>
      <c r="J254" s="360"/>
      <c r="K254" s="360"/>
      <c r="L254" s="360"/>
      <c r="M254" s="360"/>
      <c r="N254" s="360"/>
      <c r="O254" s="360"/>
    </row>
    <row r="255" spans="6:15" x14ac:dyDescent="0.25">
      <c r="F255" s="360"/>
      <c r="G255" s="360"/>
      <c r="H255" s="360"/>
      <c r="I255" s="360"/>
      <c r="J255" s="360"/>
      <c r="K255" s="360"/>
      <c r="L255" s="360"/>
      <c r="M255" s="360"/>
      <c r="N255" s="360"/>
      <c r="O255" s="360"/>
    </row>
    <row r="256" spans="6:15" x14ac:dyDescent="0.25">
      <c r="F256" s="360"/>
      <c r="G256" s="360"/>
      <c r="H256" s="360"/>
      <c r="I256" s="360"/>
      <c r="J256" s="360"/>
      <c r="K256" s="360"/>
      <c r="L256" s="360"/>
      <c r="M256" s="360"/>
      <c r="N256" s="360"/>
      <c r="O256" s="360"/>
    </row>
    <row r="257" spans="6:15" x14ac:dyDescent="0.25">
      <c r="F257" s="360"/>
      <c r="G257" s="360"/>
      <c r="H257" s="360"/>
      <c r="I257" s="360"/>
      <c r="J257" s="360"/>
      <c r="K257" s="360"/>
      <c r="L257" s="360"/>
      <c r="M257" s="360"/>
      <c r="N257" s="360"/>
      <c r="O257" s="360"/>
    </row>
    <row r="258" spans="6:15" x14ac:dyDescent="0.25">
      <c r="F258" s="360"/>
      <c r="G258" s="360"/>
      <c r="H258" s="360"/>
      <c r="I258" s="360"/>
      <c r="J258" s="360"/>
      <c r="K258" s="360"/>
      <c r="L258" s="360"/>
      <c r="M258" s="360"/>
      <c r="N258" s="360"/>
      <c r="O258" s="360"/>
    </row>
    <row r="259" spans="6:15" x14ac:dyDescent="0.25">
      <c r="F259" s="360"/>
      <c r="G259" s="360"/>
      <c r="H259" s="360"/>
      <c r="I259" s="360"/>
      <c r="J259" s="360"/>
      <c r="K259" s="360"/>
      <c r="L259" s="360"/>
      <c r="M259" s="360"/>
      <c r="N259" s="360"/>
      <c r="O259" s="360"/>
    </row>
    <row r="260" spans="6:15" x14ac:dyDescent="0.25">
      <c r="F260" s="360"/>
      <c r="G260" s="360"/>
      <c r="H260" s="360"/>
      <c r="I260" s="360"/>
      <c r="J260" s="360"/>
      <c r="K260" s="360"/>
      <c r="L260" s="360"/>
      <c r="M260" s="360"/>
      <c r="N260" s="360"/>
      <c r="O260" s="360"/>
    </row>
    <row r="261" spans="6:15" x14ac:dyDescent="0.25">
      <c r="F261" s="360"/>
      <c r="G261" s="360"/>
      <c r="H261" s="360"/>
      <c r="I261" s="360"/>
      <c r="J261" s="360"/>
      <c r="K261" s="360"/>
      <c r="L261" s="360"/>
      <c r="M261" s="360"/>
      <c r="N261" s="360"/>
      <c r="O261" s="360"/>
    </row>
    <row r="262" spans="6:15" x14ac:dyDescent="0.25">
      <c r="F262" s="360"/>
      <c r="G262" s="360"/>
      <c r="H262" s="360"/>
      <c r="I262" s="360"/>
      <c r="J262" s="360"/>
      <c r="K262" s="360"/>
      <c r="L262" s="360"/>
      <c r="M262" s="360"/>
      <c r="N262" s="360"/>
      <c r="O262" s="360"/>
    </row>
    <row r="263" spans="6:15" x14ac:dyDescent="0.25">
      <c r="F263" s="360"/>
      <c r="G263" s="360"/>
      <c r="H263" s="360"/>
      <c r="I263" s="360"/>
      <c r="J263" s="360"/>
      <c r="K263" s="360"/>
      <c r="L263" s="360"/>
      <c r="M263" s="360"/>
      <c r="N263" s="360"/>
      <c r="O263" s="360"/>
    </row>
    <row r="264" spans="6:15" x14ac:dyDescent="0.25">
      <c r="F264" s="360"/>
      <c r="G264" s="360"/>
      <c r="H264" s="360"/>
      <c r="I264" s="360"/>
      <c r="J264" s="360"/>
      <c r="K264" s="360"/>
      <c r="L264" s="360"/>
      <c r="M264" s="360"/>
      <c r="N264" s="360"/>
      <c r="O264" s="360"/>
    </row>
    <row r="265" spans="6:15" x14ac:dyDescent="0.25">
      <c r="F265" s="360"/>
      <c r="G265" s="360"/>
      <c r="H265" s="360"/>
      <c r="I265" s="360"/>
      <c r="J265" s="360"/>
      <c r="K265" s="360"/>
      <c r="L265" s="360"/>
      <c r="M265" s="360"/>
      <c r="N265" s="360"/>
      <c r="O265" s="360"/>
    </row>
    <row r="266" spans="6:15" x14ac:dyDescent="0.25">
      <c r="F266" s="360"/>
      <c r="G266" s="360"/>
      <c r="H266" s="360"/>
      <c r="I266" s="360"/>
      <c r="J266" s="360"/>
      <c r="K266" s="360"/>
      <c r="L266" s="360"/>
      <c r="M266" s="360"/>
      <c r="N266" s="360"/>
      <c r="O266" s="360"/>
    </row>
    <row r="267" spans="6:15" x14ac:dyDescent="0.25">
      <c r="F267" s="360"/>
      <c r="G267" s="360"/>
      <c r="H267" s="360"/>
      <c r="I267" s="360"/>
      <c r="J267" s="360"/>
      <c r="K267" s="360"/>
      <c r="L267" s="360"/>
      <c r="M267" s="360"/>
      <c r="N267" s="360"/>
      <c r="O267" s="360"/>
    </row>
    <row r="268" spans="6:15" x14ac:dyDescent="0.25">
      <c r="F268" s="360"/>
      <c r="G268" s="360"/>
      <c r="H268" s="360"/>
      <c r="I268" s="360"/>
      <c r="J268" s="360"/>
      <c r="K268" s="360"/>
      <c r="L268" s="360"/>
      <c r="M268" s="360"/>
      <c r="N268" s="360"/>
      <c r="O268" s="360"/>
    </row>
    <row r="269" spans="6:15" x14ac:dyDescent="0.25">
      <c r="F269" s="360"/>
      <c r="G269" s="360"/>
      <c r="H269" s="360"/>
      <c r="I269" s="360"/>
      <c r="J269" s="360"/>
      <c r="K269" s="360"/>
      <c r="L269" s="360"/>
      <c r="M269" s="360"/>
      <c r="N269" s="360"/>
      <c r="O269" s="360"/>
    </row>
    <row r="270" spans="6:15" x14ac:dyDescent="0.25">
      <c r="F270" s="360"/>
      <c r="G270" s="360"/>
      <c r="H270" s="360"/>
      <c r="I270" s="360"/>
      <c r="J270" s="360"/>
      <c r="K270" s="360"/>
      <c r="L270" s="360"/>
      <c r="M270" s="360"/>
      <c r="N270" s="360"/>
      <c r="O270" s="360"/>
    </row>
    <row r="271" spans="6:15" x14ac:dyDescent="0.25">
      <c r="F271" s="360"/>
      <c r="G271" s="360"/>
      <c r="H271" s="360"/>
      <c r="I271" s="360"/>
      <c r="J271" s="360"/>
      <c r="K271" s="360"/>
      <c r="L271" s="360"/>
      <c r="M271" s="360"/>
      <c r="N271" s="360"/>
      <c r="O271" s="360"/>
    </row>
    <row r="272" spans="6:15" x14ac:dyDescent="0.25">
      <c r="F272" s="360"/>
      <c r="G272" s="360"/>
      <c r="H272" s="360"/>
      <c r="I272" s="360"/>
      <c r="J272" s="360"/>
      <c r="K272" s="360"/>
      <c r="L272" s="360"/>
      <c r="M272" s="360"/>
      <c r="N272" s="360"/>
      <c r="O272" s="360"/>
    </row>
    <row r="273" spans="6:15" x14ac:dyDescent="0.25">
      <c r="F273" s="360"/>
      <c r="G273" s="360"/>
      <c r="H273" s="360"/>
      <c r="I273" s="360"/>
      <c r="J273" s="360"/>
      <c r="K273" s="360"/>
      <c r="L273" s="360"/>
      <c r="M273" s="360"/>
      <c r="N273" s="360"/>
      <c r="O273" s="360"/>
    </row>
    <row r="274" spans="6:15" x14ac:dyDescent="0.25">
      <c r="F274" s="360"/>
      <c r="G274" s="360"/>
      <c r="H274" s="360"/>
      <c r="I274" s="360"/>
      <c r="J274" s="360"/>
      <c r="K274" s="360"/>
      <c r="L274" s="360"/>
      <c r="M274" s="360"/>
      <c r="N274" s="360"/>
      <c r="O274" s="360"/>
    </row>
    <row r="275" spans="6:15" x14ac:dyDescent="0.25">
      <c r="F275" s="360"/>
      <c r="G275" s="360"/>
      <c r="H275" s="360"/>
      <c r="I275" s="360"/>
      <c r="J275" s="360"/>
      <c r="K275" s="360"/>
      <c r="L275" s="360"/>
      <c r="M275" s="360"/>
      <c r="N275" s="360"/>
      <c r="O275" s="360"/>
    </row>
    <row r="276" spans="6:15" x14ac:dyDescent="0.25">
      <c r="F276" s="360"/>
      <c r="G276" s="360"/>
      <c r="H276" s="360"/>
      <c r="I276" s="360"/>
      <c r="J276" s="360"/>
      <c r="K276" s="360"/>
      <c r="L276" s="360"/>
      <c r="M276" s="360"/>
      <c r="N276" s="360"/>
      <c r="O276" s="360"/>
    </row>
    <row r="277" spans="6:15" x14ac:dyDescent="0.25">
      <c r="F277" s="360"/>
      <c r="G277" s="360"/>
      <c r="H277" s="360"/>
      <c r="I277" s="360"/>
      <c r="J277" s="360"/>
      <c r="K277" s="360"/>
      <c r="L277" s="360"/>
      <c r="M277" s="360"/>
      <c r="N277" s="360"/>
      <c r="O277" s="360"/>
    </row>
    <row r="278" spans="6:15" x14ac:dyDescent="0.25">
      <c r="F278" s="360"/>
      <c r="G278" s="360"/>
      <c r="H278" s="360"/>
      <c r="I278" s="360"/>
      <c r="J278" s="360"/>
      <c r="K278" s="360"/>
      <c r="L278" s="360"/>
      <c r="M278" s="360"/>
      <c r="N278" s="360"/>
      <c r="O278" s="360"/>
    </row>
    <row r="279" spans="6:15" x14ac:dyDescent="0.25">
      <c r="F279" s="360"/>
      <c r="G279" s="360"/>
      <c r="H279" s="360"/>
      <c r="I279" s="360"/>
      <c r="J279" s="360"/>
      <c r="K279" s="360"/>
      <c r="L279" s="360"/>
      <c r="M279" s="360"/>
      <c r="N279" s="360"/>
      <c r="O279" s="360"/>
    </row>
    <row r="280" spans="6:15" x14ac:dyDescent="0.25">
      <c r="F280" s="360"/>
      <c r="G280" s="360"/>
      <c r="H280" s="360"/>
      <c r="I280" s="360"/>
      <c r="J280" s="360"/>
      <c r="K280" s="360"/>
      <c r="L280" s="360"/>
      <c r="M280" s="360"/>
      <c r="N280" s="360"/>
      <c r="O280" s="360"/>
    </row>
    <row r="281" spans="6:15" x14ac:dyDescent="0.25">
      <c r="F281" s="360"/>
      <c r="G281" s="360"/>
      <c r="H281" s="360"/>
      <c r="I281" s="360"/>
      <c r="J281" s="360"/>
      <c r="K281" s="360"/>
      <c r="L281" s="360"/>
      <c r="M281" s="360"/>
      <c r="N281" s="360"/>
      <c r="O281" s="360"/>
    </row>
    <row r="282" spans="6:15" x14ac:dyDescent="0.25">
      <c r="F282" s="360"/>
      <c r="G282" s="360"/>
      <c r="H282" s="360"/>
      <c r="I282" s="360"/>
      <c r="J282" s="360"/>
      <c r="K282" s="360"/>
      <c r="L282" s="360"/>
      <c r="M282" s="360"/>
      <c r="N282" s="360"/>
      <c r="O282" s="360"/>
    </row>
    <row r="283" spans="6:15" x14ac:dyDescent="0.25">
      <c r="F283" s="360"/>
      <c r="G283" s="360"/>
      <c r="H283" s="360"/>
      <c r="I283" s="360"/>
      <c r="J283" s="360"/>
      <c r="K283" s="360"/>
      <c r="L283" s="360"/>
      <c r="M283" s="360"/>
      <c r="N283" s="360"/>
      <c r="O283" s="360"/>
    </row>
    <row r="284" spans="6:15" x14ac:dyDescent="0.25">
      <c r="F284" s="360"/>
      <c r="G284" s="360"/>
      <c r="H284" s="360"/>
      <c r="I284" s="360"/>
      <c r="J284" s="360"/>
      <c r="K284" s="360"/>
      <c r="L284" s="360"/>
      <c r="M284" s="360"/>
      <c r="N284" s="360"/>
      <c r="O284" s="360"/>
    </row>
    <row r="285" spans="6:15" x14ac:dyDescent="0.25">
      <c r="F285" s="360"/>
      <c r="G285" s="360"/>
      <c r="H285" s="360"/>
      <c r="I285" s="360"/>
      <c r="J285" s="360"/>
      <c r="K285" s="360"/>
      <c r="L285" s="360"/>
      <c r="M285" s="360"/>
      <c r="N285" s="360"/>
      <c r="O285" s="360"/>
    </row>
    <row r="286" spans="6:15" x14ac:dyDescent="0.25">
      <c r="F286" s="360"/>
      <c r="G286" s="360"/>
      <c r="H286" s="360"/>
      <c r="I286" s="360"/>
      <c r="J286" s="360"/>
      <c r="K286" s="360"/>
      <c r="L286" s="360"/>
      <c r="M286" s="360"/>
      <c r="N286" s="360"/>
      <c r="O286" s="360"/>
    </row>
    <row r="287" spans="6:15" x14ac:dyDescent="0.25">
      <c r="F287" s="360"/>
      <c r="G287" s="360"/>
      <c r="H287" s="360"/>
      <c r="I287" s="360"/>
      <c r="J287" s="360"/>
      <c r="K287" s="360"/>
      <c r="L287" s="360"/>
      <c r="M287" s="360"/>
      <c r="N287" s="360"/>
      <c r="O287" s="360"/>
    </row>
    <row r="288" spans="6:15" x14ac:dyDescent="0.25">
      <c r="F288" s="360"/>
      <c r="G288" s="360"/>
      <c r="H288" s="360"/>
      <c r="I288" s="360"/>
      <c r="J288" s="360"/>
      <c r="K288" s="360"/>
      <c r="L288" s="360"/>
      <c r="M288" s="360"/>
      <c r="N288" s="360"/>
      <c r="O288" s="360"/>
    </row>
    <row r="289" spans="6:15" x14ac:dyDescent="0.25">
      <c r="F289" s="360"/>
      <c r="G289" s="360"/>
      <c r="H289" s="360"/>
      <c r="I289" s="360"/>
      <c r="J289" s="360"/>
      <c r="K289" s="360"/>
      <c r="L289" s="360"/>
      <c r="M289" s="360"/>
      <c r="N289" s="360"/>
      <c r="O289" s="360"/>
    </row>
    <row r="290" spans="6:15" x14ac:dyDescent="0.25">
      <c r="F290" s="360"/>
      <c r="G290" s="360"/>
      <c r="H290" s="360"/>
      <c r="I290" s="360"/>
      <c r="J290" s="360"/>
      <c r="K290" s="360"/>
      <c r="L290" s="360"/>
      <c r="M290" s="360"/>
      <c r="N290" s="360"/>
      <c r="O290" s="360"/>
    </row>
    <row r="291" spans="6:15" x14ac:dyDescent="0.25">
      <c r="F291" s="360"/>
      <c r="G291" s="360"/>
      <c r="H291" s="360"/>
      <c r="I291" s="360"/>
      <c r="J291" s="360"/>
      <c r="K291" s="360"/>
      <c r="L291" s="360"/>
      <c r="M291" s="360"/>
      <c r="N291" s="360"/>
      <c r="O291" s="360"/>
    </row>
    <row r="292" spans="6:15" x14ac:dyDescent="0.25">
      <c r="F292" s="360"/>
      <c r="G292" s="360"/>
      <c r="H292" s="360"/>
      <c r="I292" s="360"/>
      <c r="J292" s="360"/>
      <c r="K292" s="360"/>
      <c r="L292" s="360"/>
      <c r="M292" s="360"/>
      <c r="N292" s="360"/>
      <c r="O292" s="360"/>
    </row>
    <row r="293" spans="6:15" x14ac:dyDescent="0.25">
      <c r="F293" s="360"/>
      <c r="G293" s="360"/>
      <c r="H293" s="360"/>
      <c r="I293" s="360"/>
      <c r="J293" s="360"/>
      <c r="K293" s="360"/>
      <c r="L293" s="360"/>
      <c r="M293" s="360"/>
      <c r="N293" s="360"/>
      <c r="O293" s="360"/>
    </row>
    <row r="294" spans="6:15" x14ac:dyDescent="0.25">
      <c r="F294" s="360"/>
      <c r="G294" s="360"/>
      <c r="H294" s="360"/>
      <c r="I294" s="360"/>
      <c r="J294" s="360"/>
      <c r="K294" s="360"/>
      <c r="L294" s="360"/>
      <c r="M294" s="360"/>
      <c r="N294" s="360"/>
      <c r="O294" s="360"/>
    </row>
    <row r="295" spans="6:15" x14ac:dyDescent="0.25">
      <c r="F295" s="360"/>
      <c r="G295" s="360"/>
      <c r="H295" s="360"/>
      <c r="I295" s="360"/>
      <c r="J295" s="360"/>
      <c r="K295" s="360"/>
      <c r="L295" s="360"/>
      <c r="M295" s="360"/>
      <c r="N295" s="360"/>
      <c r="O295" s="360"/>
    </row>
    <row r="296" spans="6:15" x14ac:dyDescent="0.25">
      <c r="F296" s="360"/>
      <c r="G296" s="360"/>
      <c r="H296" s="360"/>
      <c r="I296" s="360"/>
      <c r="J296" s="360"/>
      <c r="K296" s="360"/>
      <c r="L296" s="360"/>
      <c r="M296" s="360"/>
      <c r="N296" s="360"/>
      <c r="O296" s="360"/>
    </row>
    <row r="297" spans="6:15" x14ac:dyDescent="0.25">
      <c r="F297" s="360"/>
      <c r="G297" s="360"/>
      <c r="H297" s="360"/>
      <c r="I297" s="360"/>
      <c r="J297" s="360"/>
      <c r="K297" s="360"/>
      <c r="L297" s="360"/>
      <c r="M297" s="360"/>
      <c r="N297" s="360"/>
      <c r="O297" s="360"/>
    </row>
    <row r="298" spans="6:15" x14ac:dyDescent="0.25">
      <c r="F298" s="360"/>
      <c r="G298" s="360"/>
      <c r="H298" s="360"/>
      <c r="I298" s="360"/>
      <c r="J298" s="360"/>
      <c r="K298" s="360"/>
      <c r="L298" s="360"/>
      <c r="M298" s="360"/>
      <c r="N298" s="360"/>
      <c r="O298" s="360"/>
    </row>
    <row r="299" spans="6:15" x14ac:dyDescent="0.25">
      <c r="F299" s="360"/>
      <c r="G299" s="360"/>
      <c r="H299" s="360"/>
      <c r="I299" s="360"/>
      <c r="J299" s="360"/>
      <c r="K299" s="360"/>
      <c r="L299" s="360"/>
      <c r="M299" s="360"/>
      <c r="N299" s="360"/>
      <c r="O299" s="360"/>
    </row>
    <row r="300" spans="6:15" x14ac:dyDescent="0.25">
      <c r="F300" s="360"/>
      <c r="G300" s="360"/>
      <c r="H300" s="360"/>
      <c r="I300" s="360"/>
      <c r="J300" s="360"/>
      <c r="K300" s="360"/>
      <c r="L300" s="360"/>
      <c r="M300" s="360"/>
      <c r="N300" s="360"/>
      <c r="O300" s="360"/>
    </row>
    <row r="301" spans="6:15" x14ac:dyDescent="0.25">
      <c r="F301" s="360"/>
      <c r="G301" s="360"/>
      <c r="H301" s="360"/>
      <c r="I301" s="360"/>
      <c r="J301" s="360"/>
      <c r="K301" s="360"/>
      <c r="L301" s="360"/>
      <c r="M301" s="360"/>
      <c r="N301" s="360"/>
      <c r="O301" s="360"/>
    </row>
    <row r="302" spans="6:15" x14ac:dyDescent="0.25">
      <c r="F302" s="360"/>
      <c r="G302" s="360"/>
      <c r="H302" s="360"/>
      <c r="I302" s="360"/>
      <c r="J302" s="360"/>
      <c r="K302" s="360"/>
      <c r="L302" s="360"/>
      <c r="M302" s="360"/>
      <c r="N302" s="360"/>
      <c r="O302" s="360"/>
    </row>
    <row r="303" spans="6:15" x14ac:dyDescent="0.25">
      <c r="F303" s="360"/>
      <c r="G303" s="360"/>
      <c r="H303" s="360"/>
      <c r="I303" s="360"/>
      <c r="J303" s="360"/>
      <c r="K303" s="360"/>
      <c r="L303" s="360"/>
      <c r="M303" s="360"/>
      <c r="N303" s="360"/>
      <c r="O303" s="360"/>
    </row>
    <row r="304" spans="6:15" x14ac:dyDescent="0.25">
      <c r="F304" s="360"/>
      <c r="G304" s="360"/>
      <c r="H304" s="360"/>
      <c r="I304" s="360"/>
      <c r="J304" s="360"/>
      <c r="K304" s="360"/>
      <c r="L304" s="360"/>
      <c r="M304" s="360"/>
      <c r="N304" s="360"/>
      <c r="O304" s="360"/>
    </row>
    <row r="305" spans="6:15" x14ac:dyDescent="0.25">
      <c r="F305" s="360"/>
      <c r="G305" s="360"/>
      <c r="H305" s="360"/>
      <c r="I305" s="360"/>
      <c r="J305" s="360"/>
      <c r="K305" s="360"/>
      <c r="L305" s="360"/>
      <c r="M305" s="360"/>
      <c r="N305" s="360"/>
      <c r="O305" s="360"/>
    </row>
    <row r="306" spans="6:15" x14ac:dyDescent="0.25">
      <c r="F306" s="360"/>
      <c r="G306" s="360"/>
      <c r="H306" s="360"/>
      <c r="I306" s="360"/>
      <c r="J306" s="360"/>
      <c r="K306" s="360"/>
      <c r="L306" s="360"/>
      <c r="M306" s="360"/>
      <c r="N306" s="360"/>
      <c r="O306" s="360"/>
    </row>
    <row r="307" spans="6:15" x14ac:dyDescent="0.25">
      <c r="F307" s="360"/>
      <c r="G307" s="360"/>
      <c r="H307" s="360"/>
      <c r="I307" s="360"/>
      <c r="J307" s="360"/>
      <c r="K307" s="360"/>
      <c r="L307" s="360"/>
      <c r="M307" s="360"/>
      <c r="N307" s="360"/>
      <c r="O307" s="360"/>
    </row>
    <row r="308" spans="6:15" x14ac:dyDescent="0.25">
      <c r="F308" s="360"/>
      <c r="G308" s="360"/>
      <c r="H308" s="360"/>
      <c r="I308" s="360"/>
      <c r="J308" s="360"/>
      <c r="K308" s="360"/>
      <c r="L308" s="360"/>
      <c r="M308" s="360"/>
      <c r="N308" s="360"/>
      <c r="O308" s="360"/>
    </row>
    <row r="309" spans="6:15" x14ac:dyDescent="0.25">
      <c r="F309" s="360"/>
      <c r="G309" s="360"/>
      <c r="H309" s="360"/>
      <c r="I309" s="360"/>
      <c r="J309" s="360"/>
      <c r="K309" s="360"/>
      <c r="L309" s="360"/>
      <c r="M309" s="360"/>
      <c r="N309" s="360"/>
      <c r="O309" s="360"/>
    </row>
    <row r="310" spans="6:15" x14ac:dyDescent="0.25">
      <c r="F310" s="360"/>
      <c r="G310" s="360"/>
      <c r="H310" s="360"/>
      <c r="I310" s="360"/>
      <c r="J310" s="360"/>
      <c r="K310" s="360"/>
      <c r="L310" s="360"/>
      <c r="M310" s="360"/>
      <c r="N310" s="360"/>
      <c r="O310" s="360"/>
    </row>
    <row r="311" spans="6:15" x14ac:dyDescent="0.25">
      <c r="F311" s="360"/>
      <c r="G311" s="360"/>
      <c r="H311" s="360"/>
      <c r="I311" s="360"/>
      <c r="J311" s="360"/>
      <c r="K311" s="360"/>
      <c r="L311" s="360"/>
      <c r="M311" s="360"/>
      <c r="N311" s="360"/>
      <c r="O311" s="360"/>
    </row>
    <row r="312" spans="6:15" x14ac:dyDescent="0.25">
      <c r="F312" s="360"/>
      <c r="G312" s="360"/>
      <c r="H312" s="360"/>
      <c r="I312" s="360"/>
      <c r="J312" s="360"/>
      <c r="K312" s="360"/>
      <c r="L312" s="360"/>
      <c r="M312" s="360"/>
      <c r="N312" s="360"/>
      <c r="O312" s="360"/>
    </row>
    <row r="313" spans="6:15" x14ac:dyDescent="0.25">
      <c r="F313" s="360"/>
      <c r="G313" s="360"/>
      <c r="H313" s="360"/>
      <c r="I313" s="360"/>
      <c r="J313" s="360"/>
      <c r="K313" s="360"/>
      <c r="L313" s="360"/>
      <c r="M313" s="360"/>
      <c r="N313" s="360"/>
      <c r="O313" s="360"/>
    </row>
    <row r="314" spans="6:15" x14ac:dyDescent="0.25">
      <c r="F314" s="360"/>
      <c r="G314" s="360"/>
      <c r="H314" s="360"/>
      <c r="I314" s="360"/>
      <c r="J314" s="360"/>
      <c r="K314" s="360"/>
      <c r="L314" s="360"/>
      <c r="M314" s="360"/>
      <c r="N314" s="360"/>
      <c r="O314" s="360"/>
    </row>
    <row r="315" spans="6:15" x14ac:dyDescent="0.25">
      <c r="F315" s="360"/>
      <c r="G315" s="360"/>
      <c r="H315" s="360"/>
      <c r="I315" s="360"/>
      <c r="J315" s="360"/>
      <c r="K315" s="360"/>
      <c r="L315" s="360"/>
      <c r="M315" s="360"/>
      <c r="N315" s="360"/>
      <c r="O315" s="360"/>
    </row>
    <row r="316" spans="6:15" x14ac:dyDescent="0.25">
      <c r="F316" s="360"/>
      <c r="G316" s="360"/>
      <c r="H316" s="360"/>
      <c r="I316" s="360"/>
      <c r="J316" s="360"/>
      <c r="K316" s="360"/>
      <c r="L316" s="360"/>
      <c r="M316" s="360"/>
      <c r="N316" s="360"/>
      <c r="O316" s="360"/>
    </row>
    <row r="317" spans="6:15" x14ac:dyDescent="0.25">
      <c r="F317" s="360"/>
      <c r="G317" s="360"/>
      <c r="H317" s="360"/>
      <c r="I317" s="360"/>
      <c r="J317" s="360"/>
      <c r="K317" s="360"/>
      <c r="L317" s="360"/>
      <c r="M317" s="360"/>
      <c r="N317" s="360"/>
      <c r="O317" s="360"/>
    </row>
    <row r="318" spans="6:15" x14ac:dyDescent="0.25">
      <c r="F318" s="360"/>
      <c r="G318" s="360"/>
      <c r="H318" s="360"/>
      <c r="I318" s="360"/>
      <c r="J318" s="360"/>
      <c r="K318" s="360"/>
      <c r="L318" s="360"/>
      <c r="M318" s="360"/>
      <c r="N318" s="360"/>
      <c r="O318" s="360"/>
    </row>
    <row r="319" spans="6:15" x14ac:dyDescent="0.25">
      <c r="F319" s="360"/>
      <c r="G319" s="360"/>
      <c r="H319" s="360"/>
      <c r="I319" s="360"/>
      <c r="J319" s="360"/>
      <c r="K319" s="360"/>
      <c r="L319" s="360"/>
      <c r="M319" s="360"/>
      <c r="N319" s="360"/>
      <c r="O319" s="360"/>
    </row>
    <row r="320" spans="6:15" x14ac:dyDescent="0.25">
      <c r="F320" s="360"/>
      <c r="G320" s="360"/>
      <c r="H320" s="360"/>
      <c r="I320" s="360"/>
      <c r="J320" s="360"/>
      <c r="K320" s="360"/>
      <c r="L320" s="360"/>
      <c r="M320" s="360"/>
      <c r="N320" s="360"/>
      <c r="O320" s="360"/>
    </row>
    <row r="321" spans="6:15" x14ac:dyDescent="0.25">
      <c r="F321" s="360"/>
      <c r="G321" s="360"/>
      <c r="H321" s="360"/>
      <c r="I321" s="360"/>
      <c r="J321" s="360"/>
      <c r="K321" s="360"/>
      <c r="L321" s="360"/>
      <c r="M321" s="360"/>
      <c r="N321" s="360"/>
      <c r="O321" s="360"/>
    </row>
    <row r="322" spans="6:15" x14ac:dyDescent="0.25">
      <c r="F322" s="360"/>
      <c r="G322" s="360"/>
      <c r="H322" s="360"/>
      <c r="I322" s="360"/>
      <c r="J322" s="360"/>
      <c r="K322" s="360"/>
      <c r="L322" s="360"/>
      <c r="M322" s="360"/>
      <c r="N322" s="360"/>
      <c r="O322" s="360"/>
    </row>
    <row r="323" spans="6:15" x14ac:dyDescent="0.25">
      <c r="F323" s="360"/>
      <c r="G323" s="360"/>
      <c r="H323" s="360"/>
      <c r="I323" s="360"/>
      <c r="J323" s="360"/>
      <c r="K323" s="360"/>
      <c r="L323" s="360"/>
      <c r="M323" s="360"/>
      <c r="N323" s="360"/>
      <c r="O323" s="360"/>
    </row>
    <row r="324" spans="6:15" x14ac:dyDescent="0.25">
      <c r="F324" s="360"/>
      <c r="G324" s="360"/>
      <c r="H324" s="360"/>
      <c r="I324" s="360"/>
      <c r="J324" s="360"/>
      <c r="K324" s="360"/>
      <c r="L324" s="360"/>
      <c r="M324" s="360"/>
      <c r="N324" s="360"/>
      <c r="O324" s="360"/>
    </row>
    <row r="325" spans="6:15" x14ac:dyDescent="0.25">
      <c r="F325" s="360"/>
      <c r="G325" s="360"/>
      <c r="H325" s="360"/>
      <c r="I325" s="360"/>
      <c r="J325" s="360"/>
      <c r="K325" s="360"/>
      <c r="L325" s="360"/>
      <c r="M325" s="360"/>
      <c r="N325" s="360"/>
      <c r="O325" s="360"/>
    </row>
    <row r="326" spans="6:15" x14ac:dyDescent="0.25">
      <c r="F326" s="360"/>
      <c r="G326" s="360"/>
      <c r="H326" s="360"/>
      <c r="I326" s="360"/>
      <c r="J326" s="360"/>
      <c r="K326" s="360"/>
      <c r="L326" s="360"/>
      <c r="M326" s="360"/>
      <c r="N326" s="360"/>
      <c r="O326" s="360"/>
    </row>
    <row r="327" spans="6:15" x14ac:dyDescent="0.25">
      <c r="F327" s="360"/>
      <c r="G327" s="360"/>
      <c r="H327" s="360"/>
      <c r="I327" s="360"/>
      <c r="J327" s="360"/>
      <c r="K327" s="360"/>
      <c r="L327" s="360"/>
      <c r="M327" s="360"/>
      <c r="N327" s="360"/>
      <c r="O327" s="360"/>
    </row>
    <row r="328" spans="6:15" x14ac:dyDescent="0.25">
      <c r="F328" s="360"/>
      <c r="G328" s="360"/>
      <c r="H328" s="360"/>
      <c r="I328" s="360"/>
      <c r="J328" s="360"/>
      <c r="K328" s="360"/>
      <c r="L328" s="360"/>
      <c r="M328" s="360"/>
      <c r="N328" s="360"/>
      <c r="O328" s="360"/>
    </row>
    <row r="329" spans="6:15" x14ac:dyDescent="0.25">
      <c r="F329" s="360"/>
      <c r="G329" s="360"/>
      <c r="H329" s="360"/>
      <c r="I329" s="360"/>
      <c r="J329" s="360"/>
      <c r="K329" s="360"/>
      <c r="L329" s="360"/>
      <c r="M329" s="360"/>
      <c r="N329" s="360"/>
      <c r="O329" s="360"/>
    </row>
    <row r="330" spans="6:15" x14ac:dyDescent="0.25">
      <c r="F330" s="360"/>
      <c r="G330" s="360"/>
      <c r="H330" s="360"/>
      <c r="I330" s="360"/>
      <c r="J330" s="360"/>
      <c r="K330" s="360"/>
      <c r="L330" s="360"/>
      <c r="M330" s="360"/>
      <c r="N330" s="360"/>
      <c r="O330" s="360"/>
    </row>
    <row r="331" spans="6:15" x14ac:dyDescent="0.25">
      <c r="F331" s="360"/>
      <c r="G331" s="360"/>
      <c r="H331" s="360"/>
      <c r="I331" s="360"/>
      <c r="J331" s="360"/>
      <c r="K331" s="360"/>
      <c r="L331" s="360"/>
      <c r="M331" s="360"/>
      <c r="N331" s="360"/>
      <c r="O331" s="360"/>
    </row>
    <row r="332" spans="6:15" x14ac:dyDescent="0.25">
      <c r="F332" s="360"/>
      <c r="G332" s="360"/>
      <c r="H332" s="360"/>
      <c r="I332" s="360"/>
      <c r="J332" s="360"/>
      <c r="K332" s="360"/>
      <c r="L332" s="360"/>
      <c r="M332" s="360"/>
      <c r="N332" s="360"/>
      <c r="O332" s="360"/>
    </row>
    <row r="333" spans="6:15" x14ac:dyDescent="0.25">
      <c r="F333" s="360"/>
      <c r="G333" s="360"/>
      <c r="H333" s="360"/>
      <c r="I333" s="360"/>
      <c r="J333" s="360"/>
      <c r="K333" s="360"/>
      <c r="L333" s="360"/>
      <c r="M333" s="360"/>
      <c r="N333" s="360"/>
      <c r="O333" s="360"/>
    </row>
    <row r="334" spans="6:15" x14ac:dyDescent="0.25">
      <c r="F334" s="360"/>
      <c r="G334" s="360"/>
      <c r="H334" s="360"/>
      <c r="I334" s="360"/>
      <c r="J334" s="360"/>
      <c r="K334" s="360"/>
      <c r="L334" s="360"/>
      <c r="M334" s="360"/>
      <c r="N334" s="360"/>
      <c r="O334" s="360"/>
    </row>
    <row r="335" spans="6:15" x14ac:dyDescent="0.25">
      <c r="F335" s="360"/>
      <c r="G335" s="360"/>
      <c r="H335" s="360"/>
      <c r="I335" s="360"/>
      <c r="J335" s="360"/>
      <c r="K335" s="360"/>
      <c r="L335" s="360"/>
      <c r="M335" s="360"/>
      <c r="N335" s="360"/>
      <c r="O335" s="360"/>
    </row>
    <row r="336" spans="6:15" x14ac:dyDescent="0.25">
      <c r="F336" s="360"/>
      <c r="G336" s="360"/>
      <c r="H336" s="360"/>
      <c r="I336" s="360"/>
      <c r="J336" s="360"/>
      <c r="K336" s="360"/>
      <c r="L336" s="360"/>
      <c r="M336" s="360"/>
      <c r="N336" s="360"/>
      <c r="O336" s="360"/>
    </row>
    <row r="337" spans="6:15" x14ac:dyDescent="0.25">
      <c r="F337" s="360"/>
      <c r="G337" s="360"/>
      <c r="H337" s="360"/>
      <c r="I337" s="360"/>
      <c r="J337" s="360"/>
      <c r="K337" s="360"/>
      <c r="L337" s="360"/>
      <c r="M337" s="360"/>
      <c r="N337" s="360"/>
      <c r="O337" s="360"/>
    </row>
    <row r="338" spans="6:15" x14ac:dyDescent="0.25">
      <c r="F338" s="360"/>
      <c r="G338" s="360"/>
      <c r="H338" s="360"/>
      <c r="I338" s="360"/>
      <c r="J338" s="360"/>
      <c r="K338" s="360"/>
      <c r="L338" s="360"/>
      <c r="M338" s="360"/>
      <c r="N338" s="360"/>
      <c r="O338" s="360"/>
    </row>
    <row r="339" spans="6:15" x14ac:dyDescent="0.25">
      <c r="F339" s="360"/>
      <c r="G339" s="360"/>
      <c r="H339" s="360"/>
      <c r="I339" s="360"/>
      <c r="J339" s="360"/>
      <c r="K339" s="360"/>
      <c r="L339" s="360"/>
      <c r="M339" s="360"/>
      <c r="N339" s="360"/>
      <c r="O339" s="360"/>
    </row>
    <row r="340" spans="6:15" x14ac:dyDescent="0.25">
      <c r="F340" s="360"/>
      <c r="G340" s="360"/>
      <c r="H340" s="360"/>
      <c r="I340" s="360"/>
      <c r="J340" s="360"/>
      <c r="K340" s="360"/>
      <c r="L340" s="360"/>
      <c r="M340" s="360"/>
      <c r="N340" s="360"/>
      <c r="O340" s="360"/>
    </row>
    <row r="341" spans="6:15" x14ac:dyDescent="0.25">
      <c r="F341" s="360"/>
      <c r="G341" s="360"/>
      <c r="H341" s="360"/>
      <c r="I341" s="360"/>
      <c r="J341" s="360"/>
      <c r="K341" s="360"/>
      <c r="L341" s="360"/>
      <c r="M341" s="360"/>
      <c r="N341" s="360"/>
      <c r="O341" s="360"/>
    </row>
    <row r="342" spans="6:15" x14ac:dyDescent="0.25">
      <c r="F342" s="360"/>
      <c r="G342" s="360"/>
      <c r="H342" s="360"/>
      <c r="I342" s="360"/>
      <c r="J342" s="360"/>
      <c r="K342" s="360"/>
      <c r="L342" s="360"/>
      <c r="M342" s="360"/>
      <c r="N342" s="360"/>
      <c r="O342" s="360"/>
    </row>
    <row r="343" spans="6:15" x14ac:dyDescent="0.25">
      <c r="F343" s="360"/>
      <c r="G343" s="360"/>
      <c r="H343" s="360"/>
      <c r="I343" s="360"/>
      <c r="J343" s="360"/>
      <c r="K343" s="360"/>
      <c r="L343" s="360"/>
      <c r="M343" s="360"/>
      <c r="N343" s="360"/>
      <c r="O343" s="360"/>
    </row>
    <row r="344" spans="6:15" x14ac:dyDescent="0.25">
      <c r="F344" s="360"/>
      <c r="G344" s="360"/>
      <c r="H344" s="360"/>
      <c r="I344" s="360"/>
      <c r="J344" s="360"/>
      <c r="K344" s="360"/>
      <c r="L344" s="360"/>
      <c r="M344" s="360"/>
      <c r="N344" s="360"/>
      <c r="O344" s="360"/>
    </row>
    <row r="345" spans="6:15" x14ac:dyDescent="0.25">
      <c r="F345" s="360"/>
      <c r="G345" s="360"/>
      <c r="H345" s="360"/>
      <c r="I345" s="360"/>
      <c r="J345" s="360"/>
      <c r="K345" s="360"/>
      <c r="L345" s="360"/>
      <c r="M345" s="360"/>
      <c r="N345" s="360"/>
      <c r="O345" s="360"/>
    </row>
    <row r="346" spans="6:15" x14ac:dyDescent="0.25">
      <c r="F346" s="360"/>
      <c r="G346" s="360"/>
      <c r="H346" s="360"/>
      <c r="I346" s="360"/>
      <c r="J346" s="360"/>
      <c r="K346" s="360"/>
      <c r="L346" s="360"/>
      <c r="M346" s="360"/>
      <c r="N346" s="360"/>
      <c r="O346" s="360"/>
    </row>
    <row r="347" spans="6:15" x14ac:dyDescent="0.25">
      <c r="F347" s="360"/>
      <c r="G347" s="360"/>
      <c r="H347" s="360"/>
      <c r="I347" s="360"/>
      <c r="J347" s="360"/>
      <c r="K347" s="360"/>
      <c r="L347" s="360"/>
      <c r="M347" s="360"/>
      <c r="N347" s="360"/>
      <c r="O347" s="360"/>
    </row>
    <row r="348" spans="6:15" x14ac:dyDescent="0.25">
      <c r="F348" s="360"/>
      <c r="G348" s="360"/>
      <c r="H348" s="360"/>
      <c r="I348" s="360"/>
      <c r="J348" s="360"/>
      <c r="K348" s="360"/>
      <c r="L348" s="360"/>
      <c r="M348" s="360"/>
      <c r="N348" s="360"/>
      <c r="O348" s="360"/>
    </row>
    <row r="349" spans="6:15" x14ac:dyDescent="0.25">
      <c r="F349" s="360"/>
      <c r="G349" s="360"/>
      <c r="H349" s="360"/>
      <c r="I349" s="360"/>
      <c r="J349" s="360"/>
      <c r="K349" s="360"/>
      <c r="L349" s="360"/>
      <c r="M349" s="360"/>
      <c r="N349" s="360"/>
      <c r="O349" s="360"/>
    </row>
    <row r="350" spans="6:15" x14ac:dyDescent="0.25">
      <c r="F350" s="360"/>
      <c r="G350" s="360"/>
      <c r="H350" s="360"/>
      <c r="I350" s="360"/>
      <c r="J350" s="360"/>
      <c r="K350" s="360"/>
      <c r="L350" s="360"/>
      <c r="M350" s="360"/>
      <c r="N350" s="360"/>
      <c r="O350" s="360"/>
    </row>
    <row r="351" spans="6:15" x14ac:dyDescent="0.25">
      <c r="F351" s="360"/>
      <c r="G351" s="360"/>
      <c r="H351" s="360"/>
      <c r="I351" s="360"/>
      <c r="J351" s="360"/>
      <c r="K351" s="360"/>
      <c r="L351" s="360"/>
      <c r="M351" s="360"/>
      <c r="N351" s="360"/>
      <c r="O351" s="360"/>
    </row>
    <row r="352" spans="6:15" x14ac:dyDescent="0.25">
      <c r="F352" s="360"/>
      <c r="G352" s="360"/>
      <c r="H352" s="360"/>
      <c r="I352" s="360"/>
      <c r="J352" s="360"/>
      <c r="K352" s="360"/>
      <c r="L352" s="360"/>
      <c r="M352" s="360"/>
      <c r="N352" s="360"/>
      <c r="O352" s="360"/>
    </row>
    <row r="353" spans="6:15" x14ac:dyDescent="0.25">
      <c r="F353" s="360"/>
      <c r="G353" s="360"/>
      <c r="H353" s="360"/>
      <c r="I353" s="360"/>
      <c r="J353" s="360"/>
      <c r="K353" s="360"/>
      <c r="L353" s="360"/>
      <c r="M353" s="360"/>
      <c r="N353" s="360"/>
      <c r="O353" s="360"/>
    </row>
    <row r="354" spans="6:15" x14ac:dyDescent="0.25">
      <c r="F354" s="360"/>
      <c r="G354" s="360"/>
      <c r="H354" s="360"/>
      <c r="I354" s="360"/>
      <c r="J354" s="360"/>
      <c r="K354" s="360"/>
      <c r="L354" s="360"/>
      <c r="M354" s="360"/>
      <c r="N354" s="360"/>
      <c r="O354" s="360"/>
    </row>
    <row r="355" spans="6:15" x14ac:dyDescent="0.25">
      <c r="F355" s="360"/>
      <c r="G355" s="360"/>
      <c r="H355" s="360"/>
      <c r="I355" s="360"/>
      <c r="J355" s="360"/>
      <c r="K355" s="360"/>
      <c r="L355" s="360"/>
      <c r="M355" s="360"/>
      <c r="N355" s="360"/>
      <c r="O355" s="360"/>
    </row>
    <row r="356" spans="6:15" x14ac:dyDescent="0.25">
      <c r="F356" s="360"/>
      <c r="G356" s="360"/>
      <c r="H356" s="360"/>
      <c r="I356" s="360"/>
      <c r="J356" s="360"/>
      <c r="K356" s="360"/>
      <c r="L356" s="360"/>
      <c r="M356" s="360"/>
      <c r="N356" s="360"/>
      <c r="O356" s="360"/>
    </row>
    <row r="357" spans="6:15" x14ac:dyDescent="0.25">
      <c r="F357" s="360"/>
      <c r="G357" s="360"/>
      <c r="H357" s="360"/>
      <c r="I357" s="360"/>
      <c r="J357" s="360"/>
      <c r="K357" s="360"/>
      <c r="L357" s="360"/>
      <c r="M357" s="360"/>
      <c r="N357" s="360"/>
      <c r="O357" s="360"/>
    </row>
    <row r="358" spans="6:15" x14ac:dyDescent="0.25">
      <c r="F358" s="360"/>
      <c r="G358" s="360"/>
      <c r="H358" s="360"/>
      <c r="I358" s="360"/>
      <c r="J358" s="360"/>
      <c r="K358" s="360"/>
      <c r="L358" s="360"/>
      <c r="M358" s="360"/>
      <c r="N358" s="360"/>
      <c r="O358" s="360"/>
    </row>
    <row r="359" spans="6:15" x14ac:dyDescent="0.25">
      <c r="F359" s="360"/>
      <c r="G359" s="360"/>
      <c r="H359" s="360"/>
      <c r="I359" s="360"/>
      <c r="J359" s="360"/>
      <c r="K359" s="360"/>
      <c r="L359" s="360"/>
      <c r="M359" s="360"/>
      <c r="N359" s="360"/>
      <c r="O359" s="360"/>
    </row>
    <row r="360" spans="6:15" x14ac:dyDescent="0.25">
      <c r="F360" s="360"/>
      <c r="G360" s="360"/>
      <c r="H360" s="360"/>
      <c r="I360" s="360"/>
      <c r="J360" s="360"/>
      <c r="K360" s="360"/>
      <c r="L360" s="360"/>
      <c r="M360" s="360"/>
      <c r="N360" s="360"/>
      <c r="O360" s="360"/>
    </row>
    <row r="361" spans="6:15" x14ac:dyDescent="0.25">
      <c r="F361" s="360"/>
      <c r="G361" s="360"/>
      <c r="H361" s="360"/>
      <c r="I361" s="360"/>
      <c r="J361" s="360"/>
      <c r="K361" s="360"/>
      <c r="L361" s="360"/>
      <c r="M361" s="360"/>
      <c r="N361" s="360"/>
      <c r="O361" s="360"/>
    </row>
    <row r="362" spans="6:15" x14ac:dyDescent="0.25">
      <c r="F362" s="360"/>
      <c r="G362" s="360"/>
      <c r="H362" s="360"/>
      <c r="I362" s="360"/>
      <c r="J362" s="360"/>
      <c r="K362" s="360"/>
      <c r="L362" s="360"/>
      <c r="M362" s="360"/>
      <c r="N362" s="360"/>
      <c r="O362" s="360"/>
    </row>
    <row r="363" spans="6:15" x14ac:dyDescent="0.25">
      <c r="F363" s="360"/>
      <c r="G363" s="360"/>
      <c r="H363" s="360"/>
      <c r="I363" s="360"/>
      <c r="J363" s="360"/>
      <c r="K363" s="360"/>
      <c r="L363" s="360"/>
      <c r="M363" s="360"/>
      <c r="N363" s="360"/>
      <c r="O363" s="360"/>
    </row>
    <row r="364" spans="6:15" x14ac:dyDescent="0.25">
      <c r="F364" s="360"/>
      <c r="G364" s="360"/>
      <c r="H364" s="360"/>
      <c r="I364" s="360"/>
      <c r="J364" s="360"/>
      <c r="K364" s="360"/>
      <c r="L364" s="360"/>
      <c r="M364" s="360"/>
      <c r="N364" s="360"/>
      <c r="O364" s="360"/>
    </row>
    <row r="365" spans="6:15" x14ac:dyDescent="0.25">
      <c r="F365" s="360"/>
      <c r="G365" s="360"/>
      <c r="H365" s="360"/>
      <c r="I365" s="360"/>
      <c r="J365" s="360"/>
      <c r="K365" s="360"/>
      <c r="L365" s="360"/>
      <c r="M365" s="360"/>
      <c r="N365" s="360"/>
      <c r="O365" s="360"/>
    </row>
    <row r="366" spans="6:15" x14ac:dyDescent="0.25">
      <c r="F366" s="360"/>
      <c r="G366" s="360"/>
      <c r="H366" s="360"/>
      <c r="I366" s="360"/>
      <c r="J366" s="360"/>
      <c r="K366" s="360"/>
      <c r="L366" s="360"/>
      <c r="M366" s="360"/>
      <c r="N366" s="360"/>
      <c r="O366" s="360"/>
    </row>
    <row r="367" spans="6:15" x14ac:dyDescent="0.25">
      <c r="F367" s="360"/>
      <c r="G367" s="360"/>
      <c r="H367" s="360"/>
      <c r="I367" s="360"/>
      <c r="J367" s="360"/>
      <c r="K367" s="360"/>
      <c r="L367" s="360"/>
      <c r="M367" s="360"/>
      <c r="N367" s="360"/>
      <c r="O367" s="360"/>
    </row>
    <row r="368" spans="6:15" x14ac:dyDescent="0.25">
      <c r="F368" s="360"/>
      <c r="G368" s="360"/>
      <c r="H368" s="360"/>
      <c r="I368" s="360"/>
      <c r="J368" s="360"/>
      <c r="K368" s="360"/>
      <c r="L368" s="360"/>
      <c r="M368" s="360"/>
      <c r="N368" s="360"/>
      <c r="O368" s="360"/>
    </row>
    <row r="369" spans="6:15" x14ac:dyDescent="0.25">
      <c r="F369" s="360"/>
      <c r="G369" s="360"/>
      <c r="H369" s="360"/>
      <c r="I369" s="360"/>
      <c r="J369" s="360"/>
      <c r="K369" s="360"/>
      <c r="L369" s="360"/>
      <c r="M369" s="360"/>
      <c r="N369" s="360"/>
      <c r="O369" s="360"/>
    </row>
    <row r="370" spans="6:15" x14ac:dyDescent="0.25">
      <c r="F370" s="360"/>
      <c r="G370" s="360"/>
      <c r="H370" s="360"/>
      <c r="I370" s="360"/>
      <c r="J370" s="360"/>
      <c r="K370" s="360"/>
      <c r="L370" s="360"/>
      <c r="M370" s="360"/>
      <c r="N370" s="360"/>
      <c r="O370" s="360"/>
    </row>
    <row r="371" spans="6:15" x14ac:dyDescent="0.25">
      <c r="F371" s="360"/>
      <c r="G371" s="360"/>
      <c r="H371" s="360"/>
      <c r="I371" s="360"/>
      <c r="J371" s="360"/>
      <c r="K371" s="360"/>
      <c r="L371" s="360"/>
      <c r="M371" s="360"/>
      <c r="N371" s="360"/>
      <c r="O371" s="360"/>
    </row>
    <row r="372" spans="6:15" x14ac:dyDescent="0.25">
      <c r="F372" s="360"/>
      <c r="G372" s="360"/>
      <c r="H372" s="360"/>
      <c r="I372" s="360"/>
      <c r="J372" s="360"/>
      <c r="K372" s="360"/>
      <c r="L372" s="360"/>
      <c r="M372" s="360"/>
      <c r="N372" s="360"/>
      <c r="O372" s="360"/>
    </row>
    <row r="373" spans="6:15" x14ac:dyDescent="0.25">
      <c r="F373" s="360"/>
      <c r="G373" s="360"/>
      <c r="H373" s="360"/>
      <c r="I373" s="360"/>
      <c r="J373" s="360"/>
      <c r="K373" s="360"/>
      <c r="L373" s="360"/>
      <c r="M373" s="360"/>
      <c r="N373" s="360"/>
      <c r="O373" s="360"/>
    </row>
    <row r="374" spans="6:15" x14ac:dyDescent="0.25">
      <c r="F374" s="360"/>
      <c r="G374" s="360"/>
      <c r="H374" s="360"/>
      <c r="I374" s="360"/>
      <c r="J374" s="360"/>
      <c r="K374" s="360"/>
      <c r="L374" s="360"/>
      <c r="M374" s="360"/>
      <c r="N374" s="360"/>
      <c r="O374" s="360"/>
    </row>
    <row r="375" spans="6:15" x14ac:dyDescent="0.25">
      <c r="F375" s="360"/>
      <c r="G375" s="360"/>
      <c r="H375" s="360"/>
      <c r="I375" s="360"/>
      <c r="J375" s="360"/>
      <c r="K375" s="360"/>
      <c r="L375" s="360"/>
      <c r="M375" s="360"/>
      <c r="N375" s="360"/>
      <c r="O375" s="360"/>
    </row>
    <row r="376" spans="6:15" x14ac:dyDescent="0.25">
      <c r="F376" s="360"/>
      <c r="G376" s="360"/>
      <c r="H376" s="360"/>
      <c r="I376" s="360"/>
      <c r="J376" s="360"/>
      <c r="K376" s="360"/>
      <c r="L376" s="360"/>
      <c r="M376" s="360"/>
      <c r="N376" s="360"/>
      <c r="O376" s="360"/>
    </row>
    <row r="377" spans="6:15" x14ac:dyDescent="0.25">
      <c r="F377" s="360"/>
      <c r="G377" s="360"/>
      <c r="H377" s="360"/>
      <c r="I377" s="360"/>
      <c r="J377" s="360"/>
      <c r="K377" s="360"/>
      <c r="L377" s="360"/>
      <c r="M377" s="360"/>
      <c r="N377" s="360"/>
      <c r="O377" s="360"/>
    </row>
    <row r="378" spans="6:15" x14ac:dyDescent="0.25">
      <c r="F378" s="360"/>
      <c r="G378" s="360"/>
      <c r="H378" s="360"/>
      <c r="I378" s="360"/>
      <c r="J378" s="360"/>
      <c r="K378" s="360"/>
      <c r="L378" s="360"/>
      <c r="M378" s="360"/>
      <c r="N378" s="360"/>
      <c r="O378" s="360"/>
    </row>
    <row r="379" spans="6:15" x14ac:dyDescent="0.25">
      <c r="F379" s="360"/>
      <c r="G379" s="360"/>
      <c r="H379" s="360"/>
      <c r="I379" s="360"/>
      <c r="J379" s="360"/>
      <c r="K379" s="360"/>
      <c r="L379" s="360"/>
      <c r="M379" s="360"/>
      <c r="N379" s="360"/>
      <c r="O379" s="360"/>
    </row>
    <row r="380" spans="6:15" x14ac:dyDescent="0.25">
      <c r="F380" s="360"/>
      <c r="G380" s="360"/>
      <c r="H380" s="360"/>
      <c r="I380" s="360"/>
      <c r="J380" s="360"/>
      <c r="K380" s="360"/>
      <c r="L380" s="360"/>
      <c r="M380" s="360"/>
      <c r="N380" s="360"/>
      <c r="O380" s="360"/>
    </row>
    <row r="381" spans="6:15" x14ac:dyDescent="0.25">
      <c r="F381" s="360"/>
      <c r="G381" s="360"/>
      <c r="H381" s="360"/>
      <c r="I381" s="360"/>
      <c r="J381" s="360"/>
      <c r="K381" s="360"/>
      <c r="L381" s="360"/>
      <c r="M381" s="360"/>
      <c r="N381" s="360"/>
      <c r="O381" s="360"/>
    </row>
    <row r="382" spans="6:15" x14ac:dyDescent="0.25">
      <c r="F382" s="360"/>
      <c r="G382" s="360"/>
      <c r="H382" s="360"/>
      <c r="I382" s="360"/>
      <c r="J382" s="360"/>
      <c r="K382" s="360"/>
      <c r="L382" s="360"/>
      <c r="M382" s="360"/>
      <c r="N382" s="360"/>
      <c r="O382" s="360"/>
    </row>
    <row r="383" spans="6:15" x14ac:dyDescent="0.25">
      <c r="F383" s="360"/>
      <c r="G383" s="360"/>
      <c r="H383" s="360"/>
      <c r="I383" s="360"/>
      <c r="J383" s="360"/>
      <c r="K383" s="360"/>
      <c r="L383" s="360"/>
      <c r="M383" s="360"/>
      <c r="N383" s="360"/>
      <c r="O383" s="360"/>
    </row>
    <row r="384" spans="6:15" x14ac:dyDescent="0.25">
      <c r="F384" s="360"/>
      <c r="G384" s="360"/>
      <c r="H384" s="360"/>
      <c r="I384" s="360"/>
      <c r="J384" s="360"/>
      <c r="K384" s="360"/>
      <c r="L384" s="360"/>
      <c r="M384" s="360"/>
      <c r="N384" s="360"/>
      <c r="O384" s="360"/>
    </row>
    <row r="385" spans="6:15" x14ac:dyDescent="0.25">
      <c r="F385" s="360"/>
      <c r="G385" s="360"/>
      <c r="H385" s="360"/>
      <c r="I385" s="360"/>
      <c r="J385" s="360"/>
      <c r="K385" s="360"/>
      <c r="L385" s="360"/>
      <c r="M385" s="360"/>
      <c r="N385" s="360"/>
      <c r="O385" s="360"/>
    </row>
    <row r="386" spans="6:15" x14ac:dyDescent="0.25">
      <c r="F386" s="360"/>
      <c r="G386" s="360"/>
      <c r="H386" s="360"/>
      <c r="I386" s="360"/>
      <c r="J386" s="360"/>
      <c r="K386" s="360"/>
      <c r="L386" s="360"/>
      <c r="M386" s="360"/>
      <c r="N386" s="360"/>
      <c r="O386" s="360"/>
    </row>
    <row r="387" spans="6:15" x14ac:dyDescent="0.25">
      <c r="F387" s="360"/>
      <c r="G387" s="360"/>
      <c r="H387" s="360"/>
      <c r="I387" s="360"/>
      <c r="J387" s="360"/>
      <c r="K387" s="360"/>
      <c r="L387" s="360"/>
      <c r="M387" s="360"/>
      <c r="N387" s="360"/>
      <c r="O387" s="360"/>
    </row>
    <row r="388" spans="6:15" x14ac:dyDescent="0.25">
      <c r="F388" s="360"/>
      <c r="G388" s="360"/>
      <c r="H388" s="360"/>
      <c r="I388" s="360"/>
      <c r="J388" s="360"/>
      <c r="K388" s="360"/>
      <c r="L388" s="360"/>
      <c r="M388" s="360"/>
      <c r="N388" s="360"/>
      <c r="O388" s="360"/>
    </row>
    <row r="389" spans="6:15" x14ac:dyDescent="0.25">
      <c r="F389" s="360"/>
      <c r="G389" s="360"/>
      <c r="H389" s="360"/>
      <c r="I389" s="360"/>
      <c r="J389" s="360"/>
      <c r="K389" s="360"/>
      <c r="L389" s="360"/>
      <c r="M389" s="360"/>
      <c r="N389" s="360"/>
      <c r="O389" s="360"/>
    </row>
    <row r="390" spans="6:15" x14ac:dyDescent="0.25">
      <c r="F390" s="360"/>
      <c r="G390" s="360"/>
      <c r="H390" s="360"/>
      <c r="I390" s="360"/>
      <c r="J390" s="360"/>
      <c r="K390" s="360"/>
      <c r="L390" s="360"/>
      <c r="M390" s="360"/>
      <c r="N390" s="360"/>
      <c r="O390" s="360"/>
    </row>
    <row r="391" spans="6:15" x14ac:dyDescent="0.25">
      <c r="F391" s="360"/>
      <c r="G391" s="360"/>
      <c r="H391" s="360"/>
      <c r="I391" s="360"/>
      <c r="J391" s="360"/>
      <c r="K391" s="360"/>
      <c r="L391" s="360"/>
      <c r="M391" s="360"/>
      <c r="N391" s="360"/>
      <c r="O391" s="360"/>
    </row>
    <row r="392" spans="6:15" x14ac:dyDescent="0.25">
      <c r="F392" s="360"/>
      <c r="G392" s="360"/>
      <c r="H392" s="360"/>
      <c r="I392" s="360"/>
      <c r="J392" s="360"/>
      <c r="K392" s="360"/>
      <c r="L392" s="360"/>
      <c r="M392" s="360"/>
      <c r="N392" s="360"/>
      <c r="O392" s="360"/>
    </row>
    <row r="393" spans="6:15" x14ac:dyDescent="0.25">
      <c r="F393" s="360"/>
      <c r="G393" s="360"/>
      <c r="H393" s="360"/>
      <c r="I393" s="360"/>
      <c r="J393" s="360"/>
      <c r="K393" s="360"/>
      <c r="L393" s="360"/>
      <c r="M393" s="360"/>
      <c r="N393" s="360"/>
      <c r="O393" s="360"/>
    </row>
    <row r="394" spans="6:15" x14ac:dyDescent="0.25">
      <c r="F394" s="360"/>
      <c r="G394" s="360"/>
      <c r="H394" s="360"/>
      <c r="I394" s="360"/>
      <c r="J394" s="360"/>
      <c r="K394" s="360"/>
      <c r="L394" s="360"/>
      <c r="M394" s="360"/>
      <c r="N394" s="360"/>
      <c r="O394" s="360"/>
    </row>
    <row r="395" spans="6:15" x14ac:dyDescent="0.25">
      <c r="F395" s="360"/>
      <c r="G395" s="360"/>
      <c r="H395" s="360"/>
      <c r="I395" s="360"/>
      <c r="J395" s="360"/>
      <c r="K395" s="360"/>
      <c r="L395" s="360"/>
      <c r="M395" s="360"/>
      <c r="N395" s="360"/>
      <c r="O395" s="360"/>
    </row>
    <row r="396" spans="6:15" x14ac:dyDescent="0.25">
      <c r="F396" s="360"/>
      <c r="G396" s="360"/>
      <c r="H396" s="360"/>
      <c r="I396" s="360"/>
      <c r="J396" s="360"/>
      <c r="K396" s="360"/>
      <c r="L396" s="360"/>
      <c r="M396" s="360"/>
      <c r="N396" s="360"/>
      <c r="O396" s="360"/>
    </row>
  </sheetData>
  <sheetProtection algorithmName="SHA-512" hashValue="cpzUJumdBZle0RqifPm+s455raDJC/yZCnewtQJoBPDqPNrUaBubSgRjf5zG5pQqGPmQGJSaw4jfHteKylKEZg==" saltValue="Ddf6FDQTVoEj6VeD/7x0hw==" spinCount="100000" sheet="1" objects="1" scenarios="1"/>
  <phoneticPr fontId="0" type="noConversion"/>
  <printOptions horizontalCentered="1"/>
  <pageMargins left="0.5" right="0.5" top="0.75" bottom="0.5" header="0.5" footer="0.5"/>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35"/>
  <sheetViews>
    <sheetView showGridLines="0" zoomScaleNormal="100" workbookViewId="0">
      <selection activeCell="A6" sqref="A6:G6"/>
    </sheetView>
  </sheetViews>
  <sheetFormatPr defaultColWidth="0" defaultRowHeight="15" zeroHeight="1" x14ac:dyDescent="0.25"/>
  <cols>
    <col min="1" max="1" width="10.54296875" style="4" customWidth="1"/>
    <col min="2" max="2" width="6.90625" style="4" customWidth="1"/>
    <col min="3" max="3" width="8.81640625" style="4" customWidth="1"/>
    <col min="4" max="8" width="10" style="4" customWidth="1"/>
    <col min="9" max="9" width="10" style="94" customWidth="1"/>
    <col min="10" max="10" width="1.08984375" style="395" customWidth="1"/>
    <col min="11" max="16384" width="8.90625" style="4" hidden="1"/>
  </cols>
  <sheetData>
    <row r="1" spans="1:10" ht="15" customHeight="1" x14ac:dyDescent="0.3">
      <c r="A1" s="41" t="s">
        <v>654</v>
      </c>
      <c r="B1" s="173"/>
      <c r="C1" s="173"/>
      <c r="D1" s="42"/>
      <c r="E1" s="42"/>
      <c r="F1" s="42"/>
      <c r="G1" s="42"/>
      <c r="H1" s="42"/>
      <c r="I1" s="42"/>
    </row>
    <row r="2" spans="1:10" ht="13.2" customHeight="1" x14ac:dyDescent="0.3">
      <c r="A2" s="1" t="s">
        <v>612</v>
      </c>
      <c r="B2" s="173"/>
      <c r="C2" s="173"/>
      <c r="D2" s="42"/>
      <c r="E2" s="42"/>
      <c r="F2" s="42"/>
      <c r="G2" s="42"/>
      <c r="H2" s="42"/>
      <c r="I2" s="42"/>
    </row>
    <row r="3" spans="1:10" ht="13.2" customHeight="1" x14ac:dyDescent="0.25">
      <c r="A3" s="1" t="s">
        <v>716</v>
      </c>
    </row>
    <row r="4" spans="1:10" s="182" customFormat="1" ht="13.2" customHeight="1" x14ac:dyDescent="0.25"/>
    <row r="5" spans="1:10" s="182" customFormat="1" ht="18" customHeight="1" x14ac:dyDescent="0.25">
      <c r="A5" s="177" t="s">
        <v>516</v>
      </c>
      <c r="B5" s="178"/>
      <c r="C5" s="178"/>
      <c r="D5" s="178"/>
      <c r="E5" s="178"/>
      <c r="F5" s="178"/>
      <c r="G5" s="179"/>
      <c r="H5" s="180" t="s">
        <v>39</v>
      </c>
      <c r="I5" s="181"/>
    </row>
    <row r="6" spans="1:10" s="182" customFormat="1" ht="18" customHeight="1" x14ac:dyDescent="0.25">
      <c r="A6" s="749"/>
      <c r="B6" s="750"/>
      <c r="C6" s="750"/>
      <c r="D6" s="750"/>
      <c r="E6" s="750"/>
      <c r="F6" s="750"/>
      <c r="G6" s="751"/>
      <c r="H6" s="737"/>
      <c r="I6" s="738"/>
    </row>
    <row r="7" spans="1:10" s="182" customFormat="1" ht="18" customHeight="1" x14ac:dyDescent="0.25">
      <c r="A7" s="177" t="s">
        <v>295</v>
      </c>
      <c r="B7" s="26"/>
      <c r="C7" s="26"/>
      <c r="D7" s="76"/>
      <c r="E7" s="183" t="s">
        <v>300</v>
      </c>
      <c r="F7" s="183"/>
      <c r="H7" s="184" t="s">
        <v>299</v>
      </c>
      <c r="I7" s="185"/>
    </row>
    <row r="8" spans="1:10" s="182" customFormat="1" ht="18" customHeight="1" x14ac:dyDescent="0.25">
      <c r="A8" s="739"/>
      <c r="B8" s="740"/>
      <c r="C8" s="740"/>
      <c r="D8" s="741"/>
      <c r="E8" s="739"/>
      <c r="F8" s="748"/>
      <c r="G8" s="741"/>
      <c r="H8" s="739"/>
      <c r="I8" s="741"/>
    </row>
    <row r="9" spans="1:10" ht="18" customHeight="1" x14ac:dyDescent="0.25">
      <c r="A9" s="184" t="s">
        <v>287</v>
      </c>
      <c r="B9" s="182"/>
      <c r="C9" s="186" t="s">
        <v>297</v>
      </c>
      <c r="D9" s="182"/>
      <c r="E9" s="11" t="s">
        <v>307</v>
      </c>
      <c r="F9" s="26"/>
      <c r="G9" s="193" t="s">
        <v>298</v>
      </c>
      <c r="H9" s="192"/>
      <c r="I9" s="194"/>
      <c r="J9" s="4"/>
    </row>
    <row r="10" spans="1:10" ht="18" customHeight="1" x14ac:dyDescent="0.25">
      <c r="A10" s="742"/>
      <c r="B10" s="743"/>
      <c r="C10" s="744"/>
      <c r="D10" s="745"/>
      <c r="E10" s="746"/>
      <c r="F10" s="747"/>
      <c r="G10" s="727"/>
      <c r="H10" s="728"/>
      <c r="I10" s="729"/>
      <c r="J10" s="4"/>
    </row>
    <row r="11" spans="1:10" ht="18" customHeight="1" x14ac:dyDescent="0.25">
      <c r="A11" s="11" t="s">
        <v>296</v>
      </c>
      <c r="B11" s="26"/>
      <c r="C11" s="26"/>
      <c r="D11" s="26"/>
      <c r="E11" s="11" t="s">
        <v>96</v>
      </c>
      <c r="F11" s="26"/>
      <c r="G11" s="12"/>
      <c r="H11" s="26"/>
      <c r="I11" s="174"/>
    </row>
    <row r="12" spans="1:10" ht="18" customHeight="1" x14ac:dyDescent="0.25">
      <c r="A12" s="734"/>
      <c r="B12" s="735"/>
      <c r="C12" s="735"/>
      <c r="D12" s="736"/>
      <c r="E12" s="9" t="s">
        <v>97</v>
      </c>
      <c r="F12" s="10"/>
      <c r="G12" s="561"/>
      <c r="H12" s="9" t="s">
        <v>98</v>
      </c>
      <c r="I12" s="562"/>
    </row>
    <row r="13" spans="1:10" s="182" customFormat="1" ht="22.5" customHeight="1" x14ac:dyDescent="0.25">
      <c r="A13" s="722" t="s">
        <v>195</v>
      </c>
      <c r="B13" s="723"/>
      <c r="C13" s="723"/>
      <c r="D13" s="723"/>
      <c r="E13" s="723"/>
      <c r="F13" s="723"/>
      <c r="G13" s="723"/>
      <c r="H13" s="723"/>
      <c r="I13" s="724"/>
    </row>
    <row r="14" spans="1:10" ht="6" customHeight="1" x14ac:dyDescent="0.25">
      <c r="A14" s="54"/>
      <c r="B14" s="88"/>
      <c r="C14" s="88"/>
      <c r="D14" s="87"/>
      <c r="E14" s="87"/>
      <c r="F14" s="88"/>
      <c r="G14" s="88"/>
      <c r="H14" s="88"/>
      <c r="I14" s="175"/>
    </row>
    <row r="15" spans="1:10" s="1" customFormat="1" ht="27" customHeight="1" x14ac:dyDescent="0.25">
      <c r="A15" s="48"/>
      <c r="B15" s="191"/>
      <c r="C15" s="732" t="s">
        <v>399</v>
      </c>
      <c r="D15" s="730" t="s">
        <v>517</v>
      </c>
      <c r="E15" s="730"/>
      <c r="F15" s="731"/>
    </row>
    <row r="16" spans="1:10" s="1" customFormat="1" ht="26.4" x14ac:dyDescent="0.25">
      <c r="A16" s="725" t="s">
        <v>196</v>
      </c>
      <c r="B16" s="726"/>
      <c r="C16" s="733"/>
      <c r="D16" s="233" t="s">
        <v>376</v>
      </c>
      <c r="E16" s="234" t="s">
        <v>377</v>
      </c>
      <c r="F16" s="235" t="s">
        <v>136</v>
      </c>
    </row>
    <row r="17" spans="1:10" ht="18" customHeight="1" x14ac:dyDescent="0.25">
      <c r="A17" s="73" t="s">
        <v>607</v>
      </c>
      <c r="B17" s="74"/>
      <c r="C17" s="569">
        <f>SUM(D17:F17)</f>
        <v>0</v>
      </c>
      <c r="D17" s="563"/>
      <c r="E17" s="564"/>
      <c r="F17" s="563"/>
      <c r="G17" s="395"/>
      <c r="I17" s="4"/>
      <c r="J17" s="4"/>
    </row>
    <row r="18" spans="1:10" ht="18" customHeight="1" x14ac:dyDescent="0.25">
      <c r="A18" s="73" t="s">
        <v>371</v>
      </c>
      <c r="B18" s="74"/>
      <c r="C18" s="569">
        <f>SUM(D18:F18)</f>
        <v>0</v>
      </c>
      <c r="D18" s="565"/>
      <c r="E18" s="566"/>
      <c r="F18" s="565"/>
      <c r="G18" s="395"/>
      <c r="I18" s="4"/>
      <c r="J18" s="4"/>
    </row>
    <row r="19" spans="1:10" ht="18" customHeight="1" x14ac:dyDescent="0.25">
      <c r="A19" s="258" t="s">
        <v>372</v>
      </c>
      <c r="B19" s="236"/>
      <c r="C19" s="396"/>
      <c r="D19" s="396"/>
      <c r="E19" s="396"/>
      <c r="F19" s="396"/>
      <c r="G19" s="395"/>
      <c r="I19" s="4"/>
      <c r="J19" s="4"/>
    </row>
    <row r="20" spans="1:10" ht="18" customHeight="1" x14ac:dyDescent="0.25">
      <c r="A20" s="258" t="s">
        <v>373</v>
      </c>
      <c r="B20" s="236"/>
      <c r="C20" s="569">
        <f>SUM(D20:F20)</f>
        <v>0</v>
      </c>
      <c r="D20" s="567"/>
      <c r="E20" s="568"/>
      <c r="F20" s="567"/>
      <c r="G20" s="395"/>
      <c r="I20" s="4"/>
      <c r="J20" s="4"/>
    </row>
    <row r="21" spans="1:10" ht="18" customHeight="1" x14ac:dyDescent="0.25">
      <c r="A21" s="258" t="s">
        <v>374</v>
      </c>
      <c r="B21" s="236"/>
      <c r="C21" s="569">
        <f>SUM(D21:F21)</f>
        <v>0</v>
      </c>
      <c r="D21" s="567"/>
      <c r="E21" s="568"/>
      <c r="F21" s="567"/>
      <c r="G21" s="395"/>
      <c r="I21" s="4"/>
      <c r="J21" s="4"/>
    </row>
    <row r="22" spans="1:10" ht="18" customHeight="1" x14ac:dyDescent="0.25">
      <c r="A22" s="73" t="s">
        <v>375</v>
      </c>
      <c r="B22" s="74"/>
      <c r="C22" s="396"/>
      <c r="D22" s="396"/>
      <c r="E22" s="397"/>
      <c r="F22" s="396"/>
      <c r="G22" s="395"/>
      <c r="I22" s="4"/>
      <c r="J22" s="4"/>
    </row>
    <row r="23" spans="1:10" ht="18" customHeight="1" x14ac:dyDescent="0.25">
      <c r="A23" s="73" t="s">
        <v>136</v>
      </c>
      <c r="B23" s="74"/>
      <c r="C23" s="396"/>
      <c r="D23" s="396"/>
      <c r="E23" s="397"/>
      <c r="F23" s="396"/>
      <c r="G23" s="395"/>
      <c r="I23" s="4"/>
      <c r="J23" s="4"/>
    </row>
    <row r="24" spans="1:10" ht="18" customHeight="1" x14ac:dyDescent="0.25">
      <c r="A24" s="73" t="s">
        <v>141</v>
      </c>
      <c r="B24" s="74"/>
      <c r="C24" s="569">
        <f>SUM(C17:C23)</f>
        <v>0</v>
      </c>
      <c r="D24" s="569">
        <f>SUM(D17:D23)</f>
        <v>0</v>
      </c>
      <c r="E24" s="571">
        <f>SUM(E17:E23)</f>
        <v>0</v>
      </c>
      <c r="F24" s="569">
        <f>SUM(F17:F23)</f>
        <v>0</v>
      </c>
      <c r="G24" s="398"/>
      <c r="H24" s="26"/>
      <c r="I24" s="4"/>
      <c r="J24" s="4"/>
    </row>
    <row r="25" spans="1:10" ht="11.25" customHeight="1" x14ac:dyDescent="0.25">
      <c r="A25" s="26"/>
      <c r="B25" s="26"/>
      <c r="D25" s="570"/>
      <c r="E25" s="89"/>
      <c r="F25" s="89"/>
      <c r="G25" s="365"/>
      <c r="H25" s="365"/>
    </row>
    <row r="26" spans="1:10" ht="6" customHeight="1" x14ac:dyDescent="0.25">
      <c r="A26" s="27" t="s">
        <v>184</v>
      </c>
      <c r="B26" s="26"/>
      <c r="C26" s="26"/>
      <c r="D26" s="26"/>
      <c r="E26" s="399"/>
      <c r="F26" s="399"/>
      <c r="G26" s="26"/>
      <c r="H26" s="26"/>
      <c r="I26" s="26"/>
      <c r="J26" s="4"/>
    </row>
    <row r="27" spans="1:10" s="1" customFormat="1" ht="13.2" x14ac:dyDescent="0.25">
      <c r="A27" s="752" t="s">
        <v>131</v>
      </c>
      <c r="B27" s="753"/>
      <c r="C27" s="753"/>
      <c r="D27" s="753"/>
      <c r="E27" s="753"/>
      <c r="F27" s="753"/>
      <c r="G27" s="753"/>
      <c r="H27" s="753"/>
      <c r="I27" s="754"/>
    </row>
    <row r="28" spans="1:10" s="400" customFormat="1" ht="40.200000000000003" customHeight="1" x14ac:dyDescent="0.2">
      <c r="A28" s="755" t="s">
        <v>611</v>
      </c>
      <c r="B28" s="756"/>
      <c r="C28" s="756"/>
      <c r="D28" s="756"/>
      <c r="E28" s="756"/>
      <c r="F28" s="756"/>
      <c r="G28" s="756"/>
      <c r="H28" s="756"/>
      <c r="I28" s="757"/>
    </row>
    <row r="29" spans="1:10" s="1" customFormat="1" x14ac:dyDescent="0.25">
      <c r="A29" s="28" t="s">
        <v>130</v>
      </c>
      <c r="B29" s="8"/>
      <c r="C29" s="8"/>
      <c r="D29" s="7" t="s">
        <v>132</v>
      </c>
      <c r="E29" s="8"/>
      <c r="F29" s="8"/>
      <c r="G29" s="8"/>
      <c r="H29" s="8"/>
      <c r="I29" s="176"/>
    </row>
    <row r="30" spans="1:10" s="1" customFormat="1" ht="18" customHeight="1" x14ac:dyDescent="0.25">
      <c r="A30" s="760"/>
      <c r="B30" s="740"/>
      <c r="C30" s="741"/>
      <c r="D30" s="758"/>
      <c r="E30" s="740"/>
      <c r="F30" s="740"/>
      <c r="G30" s="740"/>
      <c r="H30" s="740"/>
      <c r="I30" s="759"/>
    </row>
    <row r="31" spans="1:10" s="1" customFormat="1" ht="9" customHeight="1" x14ac:dyDescent="0.25">
      <c r="A31" s="56"/>
      <c r="B31" s="56"/>
      <c r="C31" s="56"/>
      <c r="D31" s="56"/>
      <c r="E31" s="56"/>
      <c r="F31" s="56"/>
      <c r="G31" s="56"/>
      <c r="H31" s="56"/>
      <c r="I31" s="56"/>
    </row>
    <row r="32" spans="1:10" s="1" customFormat="1" ht="13.2" x14ac:dyDescent="0.25">
      <c r="A32" s="752" t="s">
        <v>133</v>
      </c>
      <c r="B32" s="753"/>
      <c r="C32" s="753"/>
      <c r="D32" s="753"/>
      <c r="E32" s="753"/>
      <c r="F32" s="753"/>
      <c r="G32" s="753"/>
      <c r="H32" s="753"/>
      <c r="I32" s="754"/>
    </row>
    <row r="33" spans="1:9" s="400" customFormat="1" ht="30" customHeight="1" x14ac:dyDescent="0.2">
      <c r="A33" s="755" t="s">
        <v>610</v>
      </c>
      <c r="B33" s="756"/>
      <c r="C33" s="756"/>
      <c r="D33" s="756"/>
      <c r="E33" s="756"/>
      <c r="F33" s="756"/>
      <c r="G33" s="756"/>
      <c r="H33" s="756"/>
      <c r="I33" s="757"/>
    </row>
    <row r="34" spans="1:9" s="1" customFormat="1" x14ac:dyDescent="0.25">
      <c r="A34" s="28" t="s">
        <v>130</v>
      </c>
      <c r="B34" s="8"/>
      <c r="C34" s="8"/>
      <c r="D34" s="7" t="s">
        <v>134</v>
      </c>
      <c r="E34" s="8"/>
      <c r="F34" s="8"/>
      <c r="G34" s="8"/>
      <c r="H34" s="8"/>
      <c r="I34" s="176"/>
    </row>
    <row r="35" spans="1:9" s="1" customFormat="1" ht="18" customHeight="1" x14ac:dyDescent="0.25">
      <c r="A35" s="760"/>
      <c r="B35" s="740"/>
      <c r="C35" s="741"/>
      <c r="D35" s="758"/>
      <c r="E35" s="740"/>
      <c r="F35" s="740"/>
      <c r="G35" s="740"/>
      <c r="H35" s="740"/>
      <c r="I35" s="759"/>
    </row>
  </sheetData>
  <sheetProtection algorithmName="SHA-512" hashValue="P4ApLMwlHsNoK+oqMU6LzN3DNmF6QmyQuDm/g/WUYnyGBWW0UHLFOJSrK5QK0979GSsalrN+F+oeMN2dAuRcOA==" saltValue="rlX/QGg8QdqSSyL67KPcyQ==" spinCount="100000" sheet="1" objects="1" scenarios="1"/>
  <mergeCells count="22">
    <mergeCell ref="A27:I27"/>
    <mergeCell ref="A28:I28"/>
    <mergeCell ref="D30:I30"/>
    <mergeCell ref="A32:I32"/>
    <mergeCell ref="A35:C35"/>
    <mergeCell ref="A30:C30"/>
    <mergeCell ref="A33:I33"/>
    <mergeCell ref="D35:I35"/>
    <mergeCell ref="H6:I6"/>
    <mergeCell ref="A8:D8"/>
    <mergeCell ref="A10:B10"/>
    <mergeCell ref="C10:D10"/>
    <mergeCell ref="E10:F10"/>
    <mergeCell ref="H8:I8"/>
    <mergeCell ref="E8:G8"/>
    <mergeCell ref="A6:G6"/>
    <mergeCell ref="A13:I13"/>
    <mergeCell ref="A16:B16"/>
    <mergeCell ref="G10:I10"/>
    <mergeCell ref="D15:F15"/>
    <mergeCell ref="C15:C16"/>
    <mergeCell ref="A12:D12"/>
  </mergeCells>
  <phoneticPr fontId="0" type="noConversion"/>
  <printOptions horizontalCentered="1"/>
  <pageMargins left="0.5" right="0.5" top="0.75" bottom="0.75" header="0.5" footer="0.5"/>
  <pageSetup scale="9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1">
    <pageSetUpPr fitToPage="1"/>
  </sheetPr>
  <dimension ref="A1:N146"/>
  <sheetViews>
    <sheetView showGridLines="0" zoomScaleNormal="100" workbookViewId="0"/>
  </sheetViews>
  <sheetFormatPr defaultColWidth="8.90625" defaultRowHeight="15" zeroHeight="1" x14ac:dyDescent="0.25"/>
  <cols>
    <col min="1" max="1" width="9" style="4" customWidth="1"/>
    <col min="2" max="2" width="41.54296875" style="4" customWidth="1"/>
    <col min="3" max="3" width="10.81640625" style="4" customWidth="1"/>
    <col min="4" max="4" width="16.08984375" style="4" customWidth="1"/>
    <col min="5" max="5" width="16.08984375" style="459" customWidth="1"/>
    <col min="6" max="6" width="14.453125" style="459" bestFit="1" customWidth="1"/>
    <col min="7" max="7" width="2.36328125" style="4" customWidth="1"/>
    <col min="8" max="12" width="8.90625" style="4" customWidth="1"/>
    <col min="13" max="14" width="8.90625" style="4" hidden="1" customWidth="1"/>
    <col min="15" max="15" width="8.90625" style="4" customWidth="1"/>
    <col min="16" max="16383" width="8.90625" style="4"/>
    <col min="16384" max="16384" width="21.08984375" style="4" customWidth="1"/>
  </cols>
  <sheetData>
    <row r="1" spans="1:14" ht="15" customHeight="1" x14ac:dyDescent="0.3">
      <c r="A1" s="41" t="s">
        <v>655</v>
      </c>
      <c r="B1" s="5"/>
      <c r="C1" s="5"/>
      <c r="D1" s="5"/>
      <c r="E1" s="5"/>
      <c r="F1" s="5"/>
      <c r="M1" s="648" t="s">
        <v>334</v>
      </c>
      <c r="N1" s="649" t="s">
        <v>282</v>
      </c>
    </row>
    <row r="2" spans="1:14" ht="13.2" customHeight="1" x14ac:dyDescent="0.25">
      <c r="A2" s="1" t="s">
        <v>612</v>
      </c>
      <c r="B2" s="5"/>
      <c r="C2" s="45" t="s">
        <v>554</v>
      </c>
      <c r="D2" s="50"/>
      <c r="E2" s="50"/>
      <c r="F2" s="51"/>
      <c r="M2" s="649" t="s">
        <v>16</v>
      </c>
      <c r="N2" s="649" t="s">
        <v>107</v>
      </c>
    </row>
    <row r="3" spans="1:14" ht="13.2" customHeight="1" x14ac:dyDescent="0.25">
      <c r="A3" s="1" t="s">
        <v>716</v>
      </c>
      <c r="B3" s="5"/>
      <c r="C3" s="112">
        <f>+'Sch A'!$A$6</f>
        <v>0</v>
      </c>
      <c r="D3" s="39"/>
      <c r="E3" s="39"/>
      <c r="F3" s="167"/>
      <c r="M3" s="649" t="s">
        <v>665</v>
      </c>
      <c r="N3" s="649" t="s">
        <v>27</v>
      </c>
    </row>
    <row r="4" spans="1:14" ht="13.2" customHeight="1" x14ac:dyDescent="0.25">
      <c r="A4" s="1"/>
      <c r="C4" s="46" t="s">
        <v>96</v>
      </c>
      <c r="D4" s="52"/>
      <c r="E4" s="52"/>
      <c r="F4" s="53"/>
      <c r="M4" s="649" t="s">
        <v>18</v>
      </c>
      <c r="N4" s="649" t="s">
        <v>397</v>
      </c>
    </row>
    <row r="5" spans="1:14" ht="13.2" customHeight="1" x14ac:dyDescent="0.25">
      <c r="A5" s="2"/>
      <c r="C5" s="47" t="s">
        <v>97</v>
      </c>
      <c r="D5" s="113">
        <f>+'Sch A'!$G$12</f>
        <v>0</v>
      </c>
      <c r="E5" s="47" t="s">
        <v>98</v>
      </c>
      <c r="F5" s="113">
        <f>+'Sch A'!$I$12</f>
        <v>0</v>
      </c>
      <c r="M5" s="649" t="s">
        <v>666</v>
      </c>
      <c r="N5" s="649" t="s">
        <v>396</v>
      </c>
    </row>
    <row r="6" spans="1:14" ht="13.2" customHeight="1" x14ac:dyDescent="0.25">
      <c r="A6" s="2"/>
      <c r="E6" s="4"/>
      <c r="F6" s="4"/>
      <c r="M6" s="650" t="s">
        <v>368</v>
      </c>
      <c r="N6" s="650" t="s">
        <v>18</v>
      </c>
    </row>
    <row r="7" spans="1:14" ht="36" customHeight="1" x14ac:dyDescent="0.25">
      <c r="A7" s="114" t="s">
        <v>407</v>
      </c>
      <c r="B7" s="115" t="s">
        <v>99</v>
      </c>
      <c r="C7" s="111"/>
      <c r="D7" s="82" t="s">
        <v>23</v>
      </c>
      <c r="E7" s="82" t="s">
        <v>71</v>
      </c>
      <c r="F7" s="82" t="s">
        <v>72</v>
      </c>
      <c r="M7" s="649" t="s">
        <v>135</v>
      </c>
      <c r="N7" s="649" t="s">
        <v>398</v>
      </c>
    </row>
    <row r="8" spans="1:14" ht="45" customHeight="1" x14ac:dyDescent="0.25">
      <c r="A8" s="80" t="s">
        <v>460</v>
      </c>
      <c r="B8" s="819" t="s">
        <v>461</v>
      </c>
      <c r="C8" s="820"/>
      <c r="D8" s="618"/>
      <c r="E8" s="651"/>
      <c r="F8" s="651"/>
      <c r="M8" s="648" t="s">
        <v>667</v>
      </c>
      <c r="N8" s="649"/>
    </row>
    <row r="9" spans="1:14" ht="18" customHeight="1" x14ac:dyDescent="0.25">
      <c r="A9" s="80" t="s">
        <v>463</v>
      </c>
      <c r="B9" s="819" t="s">
        <v>462</v>
      </c>
      <c r="C9" s="820"/>
      <c r="D9" s="618"/>
      <c r="E9" s="651"/>
      <c r="F9" s="651"/>
      <c r="H9" s="332"/>
      <c r="N9" s="355"/>
    </row>
    <row r="10" spans="1:14" ht="18" customHeight="1" x14ac:dyDescent="0.25">
      <c r="A10" s="80" t="s">
        <v>464</v>
      </c>
      <c r="B10" s="819" t="s">
        <v>147</v>
      </c>
      <c r="C10" s="820"/>
      <c r="D10" s="618"/>
      <c r="E10" s="651"/>
      <c r="F10" s="651"/>
      <c r="H10" s="332"/>
      <c r="N10" s="355"/>
    </row>
    <row r="11" spans="1:14" ht="18" customHeight="1" x14ac:dyDescent="0.25">
      <c r="A11" s="80" t="s">
        <v>465</v>
      </c>
      <c r="B11" s="819" t="s">
        <v>466</v>
      </c>
      <c r="C11" s="820"/>
      <c r="D11" s="618"/>
      <c r="E11" s="651"/>
      <c r="F11" s="651"/>
      <c r="N11" s="355"/>
    </row>
    <row r="12" spans="1:14" ht="18" customHeight="1" x14ac:dyDescent="0.25">
      <c r="A12" s="80" t="s">
        <v>467</v>
      </c>
      <c r="B12" s="819" t="s">
        <v>148</v>
      </c>
      <c r="C12" s="820"/>
      <c r="D12" s="618"/>
      <c r="E12" s="651"/>
      <c r="F12" s="651"/>
      <c r="N12" s="355"/>
    </row>
    <row r="13" spans="1:14" ht="18" customHeight="1" x14ac:dyDescent="0.25">
      <c r="A13" s="80" t="s">
        <v>468</v>
      </c>
      <c r="B13" s="819" t="s">
        <v>469</v>
      </c>
      <c r="C13" s="820"/>
      <c r="D13" s="618"/>
      <c r="E13" s="651"/>
      <c r="F13" s="651"/>
      <c r="N13" s="355"/>
    </row>
    <row r="14" spans="1:14" ht="18" customHeight="1" x14ac:dyDescent="0.25">
      <c r="A14" s="80" t="s">
        <v>470</v>
      </c>
      <c r="B14" s="819" t="s">
        <v>471</v>
      </c>
      <c r="C14" s="820"/>
      <c r="D14" s="618"/>
      <c r="E14" s="651"/>
      <c r="F14" s="651"/>
      <c r="N14" s="355"/>
    </row>
    <row r="15" spans="1:14" ht="18" customHeight="1" x14ac:dyDescent="0.25">
      <c r="A15" s="80" t="s">
        <v>472</v>
      </c>
      <c r="B15" s="819" t="s">
        <v>473</v>
      </c>
      <c r="C15" s="820"/>
      <c r="D15" s="618"/>
      <c r="E15" s="651"/>
      <c r="F15" s="651"/>
      <c r="N15" s="355"/>
    </row>
    <row r="16" spans="1:14" ht="18" customHeight="1" x14ac:dyDescent="0.25">
      <c r="A16" s="80" t="s">
        <v>474</v>
      </c>
      <c r="B16" s="819" t="s">
        <v>475</v>
      </c>
      <c r="C16" s="820"/>
      <c r="D16" s="618"/>
      <c r="E16" s="651"/>
      <c r="F16" s="651"/>
      <c r="N16" s="355"/>
    </row>
    <row r="17" spans="1:14" ht="18" customHeight="1" x14ac:dyDescent="0.25">
      <c r="A17" s="80" t="s">
        <v>476</v>
      </c>
      <c r="B17" s="819" t="s">
        <v>149</v>
      </c>
      <c r="C17" s="820"/>
      <c r="D17" s="618"/>
      <c r="E17" s="651"/>
      <c r="F17" s="651"/>
      <c r="N17" s="355"/>
    </row>
    <row r="18" spans="1:14" ht="18" customHeight="1" x14ac:dyDescent="0.25">
      <c r="A18" s="80">
        <v>12.4</v>
      </c>
      <c r="B18" s="819" t="s">
        <v>151</v>
      </c>
      <c r="C18" s="820"/>
      <c r="D18" s="618"/>
      <c r="E18" s="651"/>
      <c r="F18" s="651"/>
      <c r="N18" s="355"/>
    </row>
    <row r="19" spans="1:14" ht="18" customHeight="1" x14ac:dyDescent="0.25">
      <c r="A19" s="80">
        <v>12.5</v>
      </c>
      <c r="B19" s="819" t="s">
        <v>152</v>
      </c>
      <c r="C19" s="820"/>
      <c r="D19" s="618"/>
      <c r="E19" s="651"/>
      <c r="F19" s="651"/>
      <c r="N19" s="355"/>
    </row>
    <row r="20" spans="1:14" ht="18" customHeight="1" x14ac:dyDescent="0.25">
      <c r="A20" s="80">
        <v>12.6</v>
      </c>
      <c r="B20" s="819" t="s">
        <v>150</v>
      </c>
      <c r="C20" s="820"/>
      <c r="D20" s="618"/>
      <c r="E20" s="651"/>
      <c r="F20" s="651"/>
      <c r="N20" s="355"/>
    </row>
    <row r="21" spans="1:14" ht="30" customHeight="1" x14ac:dyDescent="0.25">
      <c r="A21" s="80">
        <v>13.1</v>
      </c>
      <c r="B21" s="819" t="s">
        <v>408</v>
      </c>
      <c r="C21" s="820"/>
      <c r="D21" s="619"/>
      <c r="E21" s="651"/>
      <c r="F21" s="651"/>
      <c r="N21" s="355"/>
    </row>
    <row r="22" spans="1:14" ht="18" customHeight="1" x14ac:dyDescent="0.25">
      <c r="A22" s="252">
        <v>13.2</v>
      </c>
      <c r="B22" s="821" t="s">
        <v>409</v>
      </c>
      <c r="C22" s="822"/>
      <c r="D22" s="619"/>
      <c r="E22" s="651"/>
      <c r="F22" s="651"/>
      <c r="N22" s="355"/>
    </row>
    <row r="23" spans="1:14" ht="30" customHeight="1" x14ac:dyDescent="0.25">
      <c r="A23" s="80">
        <v>13.3</v>
      </c>
      <c r="B23" s="806" t="s">
        <v>410</v>
      </c>
      <c r="C23" s="808"/>
      <c r="D23" s="619"/>
      <c r="E23" s="651"/>
      <c r="F23" s="651"/>
      <c r="N23" s="355"/>
    </row>
    <row r="24" spans="1:14" ht="18" customHeight="1" x14ac:dyDescent="0.25">
      <c r="A24" s="80">
        <v>13.4</v>
      </c>
      <c r="B24" s="817" t="s">
        <v>411</v>
      </c>
      <c r="C24" s="810"/>
      <c r="D24" s="619"/>
      <c r="E24" s="651"/>
      <c r="F24" s="651"/>
      <c r="N24" s="355"/>
    </row>
    <row r="25" spans="1:14" ht="18" customHeight="1" x14ac:dyDescent="0.25">
      <c r="A25" s="80">
        <v>13.5</v>
      </c>
      <c r="B25" s="817" t="s">
        <v>412</v>
      </c>
      <c r="C25" s="810"/>
      <c r="D25" s="619"/>
      <c r="E25" s="651"/>
      <c r="F25" s="651"/>
      <c r="N25" s="355"/>
    </row>
    <row r="26" spans="1:14" ht="45" customHeight="1" x14ac:dyDescent="0.25">
      <c r="A26" s="251">
        <v>13.6</v>
      </c>
      <c r="B26" s="823" t="s">
        <v>413</v>
      </c>
      <c r="C26" s="824"/>
      <c r="D26" s="619"/>
      <c r="E26" s="651"/>
      <c r="F26" s="651"/>
      <c r="N26" s="355"/>
    </row>
    <row r="27" spans="1:14" ht="18" customHeight="1" x14ac:dyDescent="0.25">
      <c r="A27" s="251">
        <v>13.7</v>
      </c>
      <c r="B27" s="821" t="s">
        <v>414</v>
      </c>
      <c r="C27" s="822"/>
      <c r="D27" s="619"/>
      <c r="E27" s="651"/>
      <c r="F27" s="651"/>
      <c r="N27" s="355"/>
    </row>
    <row r="28" spans="1:14" ht="18" customHeight="1" x14ac:dyDescent="0.25">
      <c r="A28" s="251">
        <v>13.8</v>
      </c>
      <c r="B28" s="817" t="s">
        <v>415</v>
      </c>
      <c r="C28" s="810"/>
      <c r="D28" s="619"/>
      <c r="E28" s="651"/>
      <c r="F28" s="651"/>
      <c r="N28" s="355"/>
    </row>
    <row r="29" spans="1:14" ht="30" customHeight="1" x14ac:dyDescent="0.25">
      <c r="A29" s="251">
        <v>13.9</v>
      </c>
      <c r="B29" s="806" t="s">
        <v>416</v>
      </c>
      <c r="C29" s="808"/>
      <c r="D29" s="619"/>
      <c r="E29" s="651"/>
      <c r="F29" s="651"/>
      <c r="N29" s="355"/>
    </row>
    <row r="30" spans="1:14" ht="45" customHeight="1" x14ac:dyDescent="0.25">
      <c r="A30" s="251" t="s">
        <v>417</v>
      </c>
      <c r="B30" s="806" t="s">
        <v>418</v>
      </c>
      <c r="C30" s="808"/>
      <c r="D30" s="619"/>
      <c r="E30" s="651"/>
      <c r="F30" s="651"/>
      <c r="N30" s="355"/>
    </row>
    <row r="31" spans="1:14" ht="30" customHeight="1" x14ac:dyDescent="0.25">
      <c r="A31" s="251">
        <v>13.11</v>
      </c>
      <c r="B31" s="806" t="s">
        <v>419</v>
      </c>
      <c r="C31" s="808"/>
      <c r="D31" s="619"/>
      <c r="E31" s="651"/>
      <c r="F31" s="651"/>
      <c r="N31" s="355"/>
    </row>
    <row r="32" spans="1:14" ht="30" customHeight="1" x14ac:dyDescent="0.25">
      <c r="A32" s="251">
        <v>13.12</v>
      </c>
      <c r="B32" s="806" t="s">
        <v>420</v>
      </c>
      <c r="C32" s="808"/>
      <c r="D32" s="619"/>
      <c r="E32" s="651"/>
      <c r="F32" s="651"/>
      <c r="N32" s="355"/>
    </row>
    <row r="33" spans="1:14" ht="30" customHeight="1" x14ac:dyDescent="0.25">
      <c r="A33" s="251">
        <v>13.13</v>
      </c>
      <c r="B33" s="806" t="s">
        <v>421</v>
      </c>
      <c r="C33" s="808"/>
      <c r="D33" s="619"/>
      <c r="E33" s="651"/>
      <c r="F33" s="651"/>
      <c r="N33" s="355"/>
    </row>
    <row r="34" spans="1:14" ht="18" customHeight="1" x14ac:dyDescent="0.25">
      <c r="A34" s="251">
        <v>13.14</v>
      </c>
      <c r="B34" s="806" t="s">
        <v>422</v>
      </c>
      <c r="C34" s="808"/>
      <c r="D34" s="619"/>
      <c r="E34" s="651"/>
      <c r="F34" s="651"/>
      <c r="N34" s="355"/>
    </row>
    <row r="35" spans="1:14" ht="18" customHeight="1" x14ac:dyDescent="0.25">
      <c r="A35" s="251">
        <v>13.15</v>
      </c>
      <c r="B35" s="806" t="s">
        <v>423</v>
      </c>
      <c r="C35" s="808"/>
      <c r="D35" s="619"/>
      <c r="E35" s="651"/>
      <c r="F35" s="651"/>
      <c r="N35" s="355"/>
    </row>
    <row r="36" spans="1:14" ht="18" customHeight="1" x14ac:dyDescent="0.25">
      <c r="A36" s="251">
        <v>13.16</v>
      </c>
      <c r="B36" s="806" t="s">
        <v>424</v>
      </c>
      <c r="C36" s="808"/>
      <c r="D36" s="619"/>
      <c r="E36" s="651"/>
      <c r="F36" s="651"/>
      <c r="N36" s="355"/>
    </row>
    <row r="37" spans="1:14" ht="18" customHeight="1" x14ac:dyDescent="0.25">
      <c r="A37" s="251">
        <v>13.17</v>
      </c>
      <c r="B37" s="806" t="s">
        <v>425</v>
      </c>
      <c r="C37" s="808"/>
      <c r="D37" s="619"/>
      <c r="E37" s="651"/>
      <c r="F37" s="651"/>
      <c r="N37" s="355"/>
    </row>
    <row r="38" spans="1:14" s="404" customFormat="1" ht="18" customHeight="1" x14ac:dyDescent="0.25">
      <c r="A38" s="251">
        <v>13.18</v>
      </c>
      <c r="B38" s="806" t="s">
        <v>426</v>
      </c>
      <c r="C38" s="808"/>
      <c r="D38" s="619"/>
      <c r="E38" s="651"/>
      <c r="F38" s="651"/>
      <c r="N38" s="355"/>
    </row>
    <row r="39" spans="1:14" ht="18" customHeight="1" x14ac:dyDescent="0.25">
      <c r="A39" s="251">
        <v>13.19</v>
      </c>
      <c r="B39" s="806" t="s">
        <v>427</v>
      </c>
      <c r="C39" s="808"/>
      <c r="D39" s="619"/>
      <c r="E39" s="651"/>
      <c r="F39" s="651"/>
      <c r="N39" s="355"/>
    </row>
    <row r="40" spans="1:14" ht="18" customHeight="1" x14ac:dyDescent="0.25">
      <c r="A40" s="251" t="s">
        <v>429</v>
      </c>
      <c r="B40" s="806" t="s">
        <v>428</v>
      </c>
      <c r="C40" s="808"/>
      <c r="D40" s="619"/>
      <c r="E40" s="651"/>
      <c r="F40" s="651"/>
      <c r="N40" s="355"/>
    </row>
    <row r="41" spans="1:14" ht="30" customHeight="1" x14ac:dyDescent="0.25">
      <c r="A41" s="251">
        <v>13.21</v>
      </c>
      <c r="B41" s="806" t="s">
        <v>192</v>
      </c>
      <c r="C41" s="808"/>
      <c r="D41" s="619"/>
      <c r="E41" s="651"/>
      <c r="F41" s="651"/>
    </row>
    <row r="42" spans="1:14" ht="18" customHeight="1" x14ac:dyDescent="0.25">
      <c r="A42" s="251">
        <v>13.22</v>
      </c>
      <c r="B42" s="806" t="s">
        <v>431</v>
      </c>
      <c r="C42" s="808"/>
      <c r="D42" s="619"/>
      <c r="E42" s="651"/>
      <c r="F42" s="651"/>
    </row>
    <row r="43" spans="1:14" ht="18" customHeight="1" x14ac:dyDescent="0.25">
      <c r="A43" s="251">
        <v>13.23</v>
      </c>
      <c r="B43" s="806" t="s">
        <v>430</v>
      </c>
      <c r="C43" s="808"/>
      <c r="D43" s="619"/>
      <c r="E43" s="651"/>
      <c r="F43" s="651"/>
    </row>
    <row r="44" spans="1:14" ht="18" customHeight="1" x14ac:dyDescent="0.25">
      <c r="A44" s="251">
        <v>13.24</v>
      </c>
      <c r="B44" s="806" t="s">
        <v>42</v>
      </c>
      <c r="C44" s="808"/>
      <c r="D44" s="619"/>
      <c r="E44" s="651"/>
      <c r="F44" s="651"/>
    </row>
    <row r="45" spans="1:14" ht="18" customHeight="1" x14ac:dyDescent="0.25">
      <c r="A45" s="251">
        <v>13.25</v>
      </c>
      <c r="B45" s="806" t="s">
        <v>432</v>
      </c>
      <c r="C45" s="808"/>
      <c r="D45" s="618"/>
      <c r="E45" s="651"/>
      <c r="F45" s="651"/>
    </row>
    <row r="46" spans="1:14" ht="18" customHeight="1" x14ac:dyDescent="0.25">
      <c r="A46" s="251">
        <v>13.26</v>
      </c>
      <c r="B46" s="806" t="s">
        <v>311</v>
      </c>
      <c r="C46" s="808"/>
      <c r="D46" s="618"/>
      <c r="E46" s="651"/>
      <c r="F46" s="651"/>
    </row>
    <row r="47" spans="1:14" ht="30" customHeight="1" x14ac:dyDescent="0.25">
      <c r="A47" s="251">
        <v>13.27</v>
      </c>
      <c r="B47" s="806" t="s">
        <v>433</v>
      </c>
      <c r="C47" s="808"/>
      <c r="D47" s="618"/>
      <c r="E47" s="651"/>
      <c r="F47" s="651"/>
    </row>
    <row r="48" spans="1:14" ht="30" customHeight="1" x14ac:dyDescent="0.25">
      <c r="A48" s="251">
        <v>13.28</v>
      </c>
      <c r="B48" s="806" t="s">
        <v>434</v>
      </c>
      <c r="C48" s="808"/>
      <c r="D48" s="619"/>
      <c r="E48" s="651"/>
      <c r="F48" s="651"/>
    </row>
    <row r="49" spans="1:6" ht="30" customHeight="1" x14ac:dyDescent="0.25">
      <c r="A49" s="80">
        <v>13.29</v>
      </c>
      <c r="B49" s="818" t="s">
        <v>435</v>
      </c>
      <c r="C49" s="818"/>
      <c r="D49" s="618"/>
      <c r="E49" s="651"/>
      <c r="F49" s="651"/>
    </row>
    <row r="50" spans="1:6" ht="30" customHeight="1" x14ac:dyDescent="0.25">
      <c r="A50" s="230" t="s">
        <v>436</v>
      </c>
      <c r="B50" s="818" t="s">
        <v>437</v>
      </c>
      <c r="C50" s="818"/>
      <c r="D50" s="618"/>
      <c r="E50" s="651"/>
      <c r="F50" s="651"/>
    </row>
    <row r="51" spans="1:6" ht="18" customHeight="1" x14ac:dyDescent="0.25">
      <c r="A51" s="80">
        <v>13.31</v>
      </c>
      <c r="B51" s="818" t="s">
        <v>43</v>
      </c>
      <c r="C51" s="818"/>
      <c r="D51" s="618"/>
      <c r="E51" s="651"/>
      <c r="F51" s="651"/>
    </row>
    <row r="52" spans="1:6" ht="18" customHeight="1" x14ac:dyDescent="0.25">
      <c r="A52" s="80">
        <v>13.32</v>
      </c>
      <c r="B52" s="818" t="s">
        <v>438</v>
      </c>
      <c r="C52" s="818"/>
      <c r="D52" s="618"/>
      <c r="E52" s="651"/>
      <c r="F52" s="651"/>
    </row>
    <row r="53" spans="1:6" ht="18" customHeight="1" x14ac:dyDescent="0.25">
      <c r="A53" s="80">
        <v>13.33</v>
      </c>
      <c r="B53" s="818" t="s">
        <v>439</v>
      </c>
      <c r="C53" s="818"/>
      <c r="D53" s="618"/>
      <c r="E53" s="651"/>
      <c r="F53" s="651"/>
    </row>
    <row r="54" spans="1:6" ht="18" customHeight="1" x14ac:dyDescent="0.25">
      <c r="A54" s="80">
        <v>13.34</v>
      </c>
      <c r="B54" s="809" t="s">
        <v>440</v>
      </c>
      <c r="C54" s="809"/>
      <c r="D54" s="618"/>
      <c r="E54" s="651"/>
      <c r="F54" s="651"/>
    </row>
    <row r="55" spans="1:6" ht="30" customHeight="1" x14ac:dyDescent="0.25">
      <c r="A55" s="80">
        <v>13.35</v>
      </c>
      <c r="B55" s="809" t="s">
        <v>714</v>
      </c>
      <c r="C55" s="809"/>
      <c r="D55" s="618"/>
      <c r="E55" s="651"/>
      <c r="F55" s="651"/>
    </row>
    <row r="56" spans="1:6" ht="15" customHeight="1" x14ac:dyDescent="0.25">
      <c r="A56" s="80">
        <v>13.36</v>
      </c>
      <c r="B56" s="809" t="s">
        <v>441</v>
      </c>
      <c r="C56" s="809"/>
      <c r="D56" s="618"/>
      <c r="E56" s="651"/>
      <c r="F56" s="651"/>
    </row>
    <row r="57" spans="1:6" ht="15" customHeight="1" x14ac:dyDescent="0.25">
      <c r="A57" s="277">
        <v>13.37</v>
      </c>
      <c r="B57" s="809" t="s">
        <v>442</v>
      </c>
      <c r="C57" s="809"/>
      <c r="D57" s="618"/>
      <c r="E57" s="651"/>
      <c r="F57" s="651"/>
    </row>
    <row r="58" spans="1:6" ht="30" customHeight="1" x14ac:dyDescent="0.25">
      <c r="A58" s="80">
        <v>13.38</v>
      </c>
      <c r="B58" s="809" t="s">
        <v>443</v>
      </c>
      <c r="C58" s="809"/>
      <c r="D58" s="618"/>
      <c r="E58" s="651"/>
      <c r="F58" s="651"/>
    </row>
    <row r="59" spans="1:6" ht="18" customHeight="1" x14ac:dyDescent="0.25">
      <c r="A59" s="80">
        <v>13.39</v>
      </c>
      <c r="B59" s="809" t="s">
        <v>444</v>
      </c>
      <c r="C59" s="809"/>
      <c r="D59" s="618"/>
      <c r="E59" s="651"/>
      <c r="F59" s="651"/>
    </row>
    <row r="60" spans="1:6" ht="18" customHeight="1" x14ac:dyDescent="0.25">
      <c r="A60" s="230" t="s">
        <v>445</v>
      </c>
      <c r="B60" s="809" t="s">
        <v>446</v>
      </c>
      <c r="C60" s="809"/>
      <c r="D60" s="618"/>
      <c r="E60" s="651"/>
      <c r="F60" s="651"/>
    </row>
    <row r="61" spans="1:6" ht="18" customHeight="1" x14ac:dyDescent="0.25">
      <c r="A61" s="80">
        <v>13.41</v>
      </c>
      <c r="B61" s="809" t="s">
        <v>447</v>
      </c>
      <c r="C61" s="809"/>
      <c r="D61" s="618"/>
      <c r="E61" s="651"/>
      <c r="F61" s="651"/>
    </row>
    <row r="62" spans="1:6" ht="18" customHeight="1" x14ac:dyDescent="0.25">
      <c r="A62" s="80">
        <v>13.42</v>
      </c>
      <c r="B62" s="809" t="s">
        <v>448</v>
      </c>
      <c r="C62" s="809"/>
      <c r="D62" s="618"/>
      <c r="E62" s="651"/>
      <c r="F62" s="651"/>
    </row>
    <row r="63" spans="1:6" ht="18" customHeight="1" x14ac:dyDescent="0.25">
      <c r="A63" s="80">
        <v>13.43</v>
      </c>
      <c r="B63" s="809" t="s">
        <v>449</v>
      </c>
      <c r="C63" s="809"/>
      <c r="D63" s="618"/>
      <c r="E63" s="651"/>
      <c r="F63" s="651"/>
    </row>
    <row r="64" spans="1:6" ht="30" customHeight="1" x14ac:dyDescent="0.25">
      <c r="A64" s="80">
        <v>13.44</v>
      </c>
      <c r="B64" s="809" t="s">
        <v>450</v>
      </c>
      <c r="C64" s="809"/>
      <c r="D64" s="618"/>
      <c r="E64" s="651"/>
      <c r="F64" s="651"/>
    </row>
    <row r="65" spans="1:14" ht="18" customHeight="1" x14ac:dyDescent="0.25">
      <c r="A65" s="80">
        <v>13.45</v>
      </c>
      <c r="B65" s="809" t="s">
        <v>451</v>
      </c>
      <c r="C65" s="809"/>
      <c r="D65" s="618"/>
      <c r="E65" s="651"/>
      <c r="F65" s="651"/>
    </row>
    <row r="66" spans="1:14" ht="30" customHeight="1" x14ac:dyDescent="0.25">
      <c r="A66" s="80">
        <v>13.46</v>
      </c>
      <c r="B66" s="809" t="s">
        <v>452</v>
      </c>
      <c r="C66" s="809"/>
      <c r="D66" s="618"/>
      <c r="E66" s="651"/>
      <c r="F66" s="651"/>
    </row>
    <row r="67" spans="1:14" ht="30" customHeight="1" x14ac:dyDescent="0.25">
      <c r="A67" s="80">
        <v>13.47</v>
      </c>
      <c r="B67" s="809" t="s">
        <v>453</v>
      </c>
      <c r="C67" s="809"/>
      <c r="D67" s="618"/>
      <c r="E67" s="651"/>
      <c r="F67" s="651"/>
    </row>
    <row r="68" spans="1:14" ht="18" customHeight="1" x14ac:dyDescent="0.25">
      <c r="A68" s="80">
        <v>13.48</v>
      </c>
      <c r="B68" s="809" t="s">
        <v>454</v>
      </c>
      <c r="C68" s="809"/>
      <c r="D68" s="618"/>
      <c r="E68" s="651"/>
      <c r="F68" s="651"/>
    </row>
    <row r="69" spans="1:14" ht="18" customHeight="1" x14ac:dyDescent="0.25">
      <c r="A69" s="80">
        <v>13.49</v>
      </c>
      <c r="B69" s="809" t="s">
        <v>455</v>
      </c>
      <c r="C69" s="809"/>
      <c r="D69" s="618"/>
      <c r="E69" s="651"/>
      <c r="F69" s="651"/>
    </row>
    <row r="70" spans="1:14" ht="18" customHeight="1" x14ac:dyDescent="0.25">
      <c r="A70" s="230" t="s">
        <v>456</v>
      </c>
      <c r="B70" s="809" t="s">
        <v>457</v>
      </c>
      <c r="C70" s="809"/>
      <c r="D70" s="618"/>
      <c r="E70" s="651"/>
      <c r="F70" s="651"/>
    </row>
    <row r="71" spans="1:14" ht="30" customHeight="1" x14ac:dyDescent="0.25">
      <c r="A71" s="80">
        <v>13.51</v>
      </c>
      <c r="B71" s="809" t="s">
        <v>458</v>
      </c>
      <c r="C71" s="809"/>
      <c r="D71" s="618"/>
      <c r="E71" s="651"/>
      <c r="F71" s="651"/>
      <c r="N71" s="404"/>
    </row>
    <row r="72" spans="1:14" ht="18" customHeight="1" x14ac:dyDescent="0.25">
      <c r="A72" s="80">
        <v>13.52</v>
      </c>
      <c r="B72" s="809" t="s">
        <v>459</v>
      </c>
      <c r="C72" s="809"/>
      <c r="D72" s="618"/>
      <c r="E72" s="651"/>
      <c r="F72" s="651"/>
    </row>
    <row r="73" spans="1:14" ht="18" customHeight="1" x14ac:dyDescent="0.25">
      <c r="A73" s="80" t="s">
        <v>491</v>
      </c>
      <c r="B73" s="809" t="s">
        <v>156</v>
      </c>
      <c r="C73" s="809"/>
      <c r="D73" s="618"/>
      <c r="E73" s="651"/>
      <c r="F73" s="651"/>
    </row>
    <row r="74" spans="1:14" ht="30" customHeight="1" x14ac:dyDescent="0.25">
      <c r="A74" s="80" t="s">
        <v>492</v>
      </c>
      <c r="B74" s="809" t="s">
        <v>161</v>
      </c>
      <c r="C74" s="809"/>
      <c r="D74" s="618"/>
      <c r="E74" s="651"/>
      <c r="F74" s="651"/>
    </row>
    <row r="75" spans="1:14" ht="30" customHeight="1" x14ac:dyDescent="0.25">
      <c r="A75" s="80" t="s">
        <v>477</v>
      </c>
      <c r="B75" s="809" t="s">
        <v>157</v>
      </c>
      <c r="C75" s="809"/>
      <c r="D75" s="618"/>
      <c r="E75" s="651"/>
      <c r="F75" s="651"/>
    </row>
    <row r="76" spans="1:14" ht="30" customHeight="1" x14ac:dyDescent="0.25">
      <c r="A76" s="80" t="s">
        <v>479</v>
      </c>
      <c r="B76" s="809" t="s">
        <v>478</v>
      </c>
      <c r="C76" s="809"/>
      <c r="D76" s="618"/>
      <c r="E76" s="651"/>
      <c r="F76" s="651"/>
    </row>
    <row r="77" spans="1:14" ht="30" customHeight="1" x14ac:dyDescent="0.25">
      <c r="A77" s="80" t="s">
        <v>480</v>
      </c>
      <c r="B77" s="809" t="s">
        <v>158</v>
      </c>
      <c r="C77" s="809"/>
      <c r="D77" s="618"/>
      <c r="E77" s="651"/>
      <c r="F77" s="651"/>
    </row>
    <row r="78" spans="1:14" ht="30" customHeight="1" x14ac:dyDescent="0.25">
      <c r="A78" s="80" t="s">
        <v>481</v>
      </c>
      <c r="B78" s="809" t="s">
        <v>656</v>
      </c>
      <c r="C78" s="809"/>
      <c r="D78" s="618"/>
      <c r="E78" s="651"/>
      <c r="F78" s="651"/>
    </row>
    <row r="79" spans="1:14" ht="18" customHeight="1" x14ac:dyDescent="0.25">
      <c r="A79" s="80" t="s">
        <v>482</v>
      </c>
      <c r="B79" s="809" t="s">
        <v>159</v>
      </c>
      <c r="C79" s="809"/>
      <c r="D79" s="618"/>
      <c r="E79" s="651"/>
      <c r="F79" s="651"/>
    </row>
    <row r="80" spans="1:14" ht="30" customHeight="1" x14ac:dyDescent="0.25">
      <c r="A80" s="80" t="s">
        <v>493</v>
      </c>
      <c r="B80" s="809" t="s">
        <v>160</v>
      </c>
      <c r="C80" s="809"/>
      <c r="D80" s="618"/>
      <c r="E80" s="651"/>
      <c r="F80" s="651"/>
    </row>
    <row r="81" spans="1:6" ht="18" customHeight="1" x14ac:dyDescent="0.25">
      <c r="A81" s="80" t="s">
        <v>484</v>
      </c>
      <c r="B81" s="388" t="s">
        <v>483</v>
      </c>
      <c r="C81" s="388"/>
      <c r="D81" s="618"/>
      <c r="E81" s="651"/>
      <c r="F81" s="651"/>
    </row>
    <row r="82" spans="1:6" ht="30" customHeight="1" x14ac:dyDescent="0.25">
      <c r="A82" s="80" t="s">
        <v>485</v>
      </c>
      <c r="B82" s="809" t="s">
        <v>162</v>
      </c>
      <c r="C82" s="809"/>
      <c r="D82" s="618"/>
      <c r="E82" s="651"/>
      <c r="F82" s="651"/>
    </row>
    <row r="83" spans="1:6" ht="30" customHeight="1" x14ac:dyDescent="0.25">
      <c r="A83" s="277" t="s">
        <v>486</v>
      </c>
      <c r="B83" s="809" t="s">
        <v>163</v>
      </c>
      <c r="C83" s="809"/>
      <c r="D83" s="618"/>
      <c r="E83" s="651"/>
      <c r="F83" s="651"/>
    </row>
    <row r="84" spans="1:6" ht="30" customHeight="1" x14ac:dyDescent="0.25">
      <c r="A84" s="80" t="s">
        <v>488</v>
      </c>
      <c r="B84" s="809" t="s">
        <v>487</v>
      </c>
      <c r="C84" s="809"/>
      <c r="D84" s="618"/>
      <c r="E84" s="651"/>
      <c r="F84" s="651"/>
    </row>
    <row r="85" spans="1:6" ht="45" customHeight="1" x14ac:dyDescent="0.25">
      <c r="A85" s="80" t="s">
        <v>489</v>
      </c>
      <c r="B85" s="809" t="s">
        <v>490</v>
      </c>
      <c r="C85" s="809"/>
      <c r="D85" s="618"/>
      <c r="E85" s="651"/>
      <c r="F85" s="651"/>
    </row>
    <row r="86" spans="1:6" ht="30" customHeight="1" x14ac:dyDescent="0.25">
      <c r="A86" s="277" t="s">
        <v>589</v>
      </c>
      <c r="B86" s="809" t="s">
        <v>154</v>
      </c>
      <c r="C86" s="809"/>
      <c r="D86" s="618"/>
      <c r="E86" s="651"/>
      <c r="F86" s="651"/>
    </row>
    <row r="87" spans="1:6" ht="18" customHeight="1" x14ac:dyDescent="0.25">
      <c r="A87" s="277" t="s">
        <v>588</v>
      </c>
      <c r="B87" s="809" t="s">
        <v>153</v>
      </c>
      <c r="C87" s="809"/>
      <c r="D87" s="618"/>
      <c r="E87" s="651"/>
      <c r="F87" s="651"/>
    </row>
    <row r="88" spans="1:6" ht="30" customHeight="1" x14ac:dyDescent="0.25">
      <c r="A88" s="80" t="s">
        <v>494</v>
      </c>
      <c r="B88" s="817" t="s">
        <v>155</v>
      </c>
      <c r="C88" s="810"/>
      <c r="D88" s="620">
        <f>'Sch H-1'!G18</f>
        <v>0</v>
      </c>
      <c r="E88" s="651"/>
      <c r="F88" s="651"/>
    </row>
    <row r="89" spans="1:6" ht="30" customHeight="1" x14ac:dyDescent="0.25">
      <c r="A89" s="80" t="s">
        <v>495</v>
      </c>
      <c r="B89" s="809" t="s">
        <v>498</v>
      </c>
      <c r="C89" s="809"/>
      <c r="D89" s="618"/>
      <c r="E89" s="651"/>
      <c r="F89" s="651"/>
    </row>
    <row r="90" spans="1:6" ht="18" customHeight="1" x14ac:dyDescent="0.25">
      <c r="A90" s="80" t="s">
        <v>496</v>
      </c>
      <c r="B90" s="809" t="s">
        <v>497</v>
      </c>
      <c r="C90" s="809"/>
      <c r="D90" s="618"/>
      <c r="E90" s="651"/>
      <c r="F90" s="651"/>
    </row>
    <row r="91" spans="1:6" ht="30" customHeight="1" x14ac:dyDescent="0.25">
      <c r="A91" s="80" t="s">
        <v>499</v>
      </c>
      <c r="B91" s="809" t="s">
        <v>500</v>
      </c>
      <c r="C91" s="809"/>
      <c r="D91" s="618"/>
      <c r="E91" s="651"/>
      <c r="F91" s="651"/>
    </row>
    <row r="92" spans="1:6" ht="18" customHeight="1" x14ac:dyDescent="0.25">
      <c r="A92" s="80" t="s">
        <v>501</v>
      </c>
      <c r="B92" s="806" t="s">
        <v>502</v>
      </c>
      <c r="C92" s="808"/>
      <c r="D92" s="618"/>
      <c r="E92" s="651"/>
      <c r="F92" s="651"/>
    </row>
    <row r="93" spans="1:6" ht="30" customHeight="1" x14ac:dyDescent="0.25">
      <c r="A93" s="80" t="s">
        <v>503</v>
      </c>
      <c r="B93" s="806" t="s">
        <v>504</v>
      </c>
      <c r="C93" s="808"/>
      <c r="D93" s="618"/>
      <c r="E93" s="651"/>
      <c r="F93" s="651"/>
    </row>
    <row r="94" spans="1:6" ht="30" customHeight="1" x14ac:dyDescent="0.25">
      <c r="A94" s="80" t="s">
        <v>505</v>
      </c>
      <c r="B94" s="806" t="s">
        <v>506</v>
      </c>
      <c r="C94" s="808"/>
      <c r="D94" s="618"/>
      <c r="E94" s="651"/>
      <c r="F94" s="651"/>
    </row>
    <row r="95" spans="1:6" ht="30" customHeight="1" x14ac:dyDescent="0.25">
      <c r="A95" s="357" t="s">
        <v>507</v>
      </c>
      <c r="B95" s="809" t="s">
        <v>508</v>
      </c>
      <c r="C95" s="809"/>
      <c r="D95" s="618"/>
      <c r="E95" s="651"/>
      <c r="F95" s="651"/>
    </row>
    <row r="96" spans="1:6" ht="27.75" customHeight="1" x14ac:dyDescent="0.25">
      <c r="A96" s="622"/>
      <c r="B96" s="815"/>
      <c r="C96" s="816"/>
      <c r="D96" s="621"/>
      <c r="E96" s="651"/>
      <c r="F96" s="651"/>
    </row>
    <row r="97" spans="1:6" ht="27.75" customHeight="1" x14ac:dyDescent="0.25">
      <c r="A97" s="622"/>
      <c r="B97" s="815"/>
      <c r="C97" s="816"/>
      <c r="D97" s="621"/>
      <c r="E97" s="651"/>
      <c r="F97" s="651"/>
    </row>
    <row r="98" spans="1:6" ht="27.75" customHeight="1" x14ac:dyDescent="0.25">
      <c r="A98" s="622"/>
      <c r="B98" s="815"/>
      <c r="C98" s="816"/>
      <c r="D98" s="621"/>
      <c r="E98" s="651"/>
      <c r="F98" s="651"/>
    </row>
    <row r="99" spans="1:6" ht="27.75" customHeight="1" x14ac:dyDescent="0.25">
      <c r="A99" s="622"/>
      <c r="B99" s="815"/>
      <c r="C99" s="816"/>
      <c r="D99" s="621"/>
      <c r="E99" s="651"/>
      <c r="F99" s="651"/>
    </row>
    <row r="100" spans="1:6" ht="27.75" customHeight="1" x14ac:dyDescent="0.25">
      <c r="A100" s="622"/>
      <c r="B100" s="815"/>
      <c r="C100" s="816"/>
      <c r="D100" s="621"/>
      <c r="E100" s="651"/>
      <c r="F100" s="651"/>
    </row>
    <row r="101" spans="1:6" ht="27.75" customHeight="1" x14ac:dyDescent="0.25">
      <c r="A101" s="622"/>
      <c r="B101" s="815"/>
      <c r="C101" s="816"/>
      <c r="D101" s="621"/>
      <c r="E101" s="651"/>
      <c r="F101" s="651"/>
    </row>
    <row r="102" spans="1:6" ht="27.75" customHeight="1" x14ac:dyDescent="0.25">
      <c r="A102" s="622"/>
      <c r="B102" s="815"/>
      <c r="C102" s="816"/>
      <c r="D102" s="621"/>
      <c r="E102" s="651"/>
      <c r="F102" s="651"/>
    </row>
    <row r="103" spans="1:6" ht="27.75" customHeight="1" x14ac:dyDescent="0.25">
      <c r="A103" s="622"/>
      <c r="B103" s="815"/>
      <c r="C103" s="816"/>
      <c r="D103" s="621"/>
      <c r="E103" s="651"/>
      <c r="F103" s="651"/>
    </row>
    <row r="104" spans="1:6" ht="27.75" customHeight="1" x14ac:dyDescent="0.25">
      <c r="A104" s="622"/>
      <c r="B104" s="815"/>
      <c r="C104" s="816"/>
      <c r="D104" s="621"/>
      <c r="E104" s="651"/>
      <c r="F104" s="651"/>
    </row>
    <row r="105" spans="1:6" ht="27.75" customHeight="1" x14ac:dyDescent="0.25">
      <c r="A105" s="622"/>
      <c r="B105" s="815"/>
      <c r="C105" s="816"/>
      <c r="D105" s="621"/>
      <c r="E105" s="651"/>
      <c r="F105" s="651"/>
    </row>
    <row r="106" spans="1:6" ht="27.75" customHeight="1" x14ac:dyDescent="0.25">
      <c r="A106" s="622"/>
      <c r="B106" s="815"/>
      <c r="C106" s="816"/>
      <c r="D106" s="621"/>
      <c r="E106" s="651"/>
      <c r="F106" s="651"/>
    </row>
    <row r="107" spans="1:6" ht="27.75" customHeight="1" x14ac:dyDescent="0.25">
      <c r="A107" s="622"/>
      <c r="B107" s="815"/>
      <c r="C107" s="816"/>
      <c r="D107" s="621"/>
      <c r="E107" s="651"/>
      <c r="F107" s="651"/>
    </row>
    <row r="108" spans="1:6" ht="27.75" customHeight="1" x14ac:dyDescent="0.25">
      <c r="A108" s="622"/>
      <c r="B108" s="815"/>
      <c r="C108" s="816"/>
      <c r="D108" s="621"/>
      <c r="E108" s="651"/>
      <c r="F108" s="651"/>
    </row>
    <row r="109" spans="1:6" ht="27.75" customHeight="1" x14ac:dyDescent="0.25">
      <c r="A109" s="622"/>
      <c r="B109" s="815"/>
      <c r="C109" s="816"/>
      <c r="D109" s="621"/>
      <c r="E109" s="651"/>
      <c r="F109" s="651"/>
    </row>
    <row r="110" spans="1:6" ht="27.75" customHeight="1" x14ac:dyDescent="0.25">
      <c r="A110" s="622"/>
      <c r="B110" s="815"/>
      <c r="C110" s="816"/>
      <c r="D110" s="621"/>
      <c r="E110" s="651"/>
      <c r="F110" s="651"/>
    </row>
    <row r="111" spans="1:6" ht="27.75" customHeight="1" x14ac:dyDescent="0.25">
      <c r="A111" s="622"/>
      <c r="B111" s="815"/>
      <c r="C111" s="816"/>
      <c r="D111" s="621"/>
      <c r="E111" s="651"/>
      <c r="F111" s="651"/>
    </row>
    <row r="112" spans="1:6" ht="27.75" customHeight="1" x14ac:dyDescent="0.25">
      <c r="A112" s="622"/>
      <c r="B112" s="815"/>
      <c r="C112" s="816"/>
      <c r="D112" s="621"/>
      <c r="E112" s="651"/>
      <c r="F112" s="651"/>
    </row>
    <row r="113" spans="1:6" ht="27.75" customHeight="1" x14ac:dyDescent="0.25">
      <c r="A113" s="622"/>
      <c r="B113" s="815"/>
      <c r="C113" s="816"/>
      <c r="D113" s="621"/>
      <c r="E113" s="651"/>
      <c r="F113" s="651"/>
    </row>
    <row r="114" spans="1:6" ht="27.75" customHeight="1" x14ac:dyDescent="0.25">
      <c r="A114" s="622"/>
      <c r="B114" s="815"/>
      <c r="C114" s="816"/>
      <c r="D114" s="621"/>
      <c r="E114" s="651"/>
      <c r="F114" s="651"/>
    </row>
    <row r="115" spans="1:6" ht="27.75" customHeight="1" x14ac:dyDescent="0.25">
      <c r="A115" s="622"/>
      <c r="B115" s="815"/>
      <c r="C115" s="816"/>
      <c r="D115" s="621"/>
      <c r="E115" s="651"/>
      <c r="F115" s="651"/>
    </row>
    <row r="116" spans="1:6" ht="27.75" customHeight="1" x14ac:dyDescent="0.25">
      <c r="A116" s="622"/>
      <c r="B116" s="815"/>
      <c r="C116" s="816"/>
      <c r="D116" s="621"/>
      <c r="E116" s="651"/>
      <c r="F116" s="651"/>
    </row>
    <row r="117" spans="1:6" ht="27.75" customHeight="1" x14ac:dyDescent="0.25">
      <c r="A117" s="622"/>
      <c r="B117" s="815"/>
      <c r="C117" s="816"/>
      <c r="D117" s="621"/>
      <c r="E117" s="651"/>
      <c r="F117" s="651"/>
    </row>
    <row r="118" spans="1:6" ht="27.75" customHeight="1" x14ac:dyDescent="0.25">
      <c r="A118" s="622"/>
      <c r="B118" s="815"/>
      <c r="C118" s="816"/>
      <c r="D118" s="621"/>
      <c r="E118" s="651"/>
      <c r="F118" s="651"/>
    </row>
    <row r="119" spans="1:6" ht="27.75" customHeight="1" x14ac:dyDescent="0.25">
      <c r="A119" s="622"/>
      <c r="B119" s="815"/>
      <c r="C119" s="816"/>
      <c r="D119" s="621"/>
      <c r="E119" s="651"/>
      <c r="F119" s="651"/>
    </row>
    <row r="120" spans="1:6" ht="27.75" customHeight="1" x14ac:dyDescent="0.25">
      <c r="A120" s="622"/>
      <c r="B120" s="815"/>
      <c r="C120" s="816"/>
      <c r="D120" s="621"/>
      <c r="E120" s="651"/>
      <c r="F120" s="651"/>
    </row>
    <row r="121" spans="1:6" ht="27.75" customHeight="1" x14ac:dyDescent="0.25">
      <c r="A121" s="622"/>
      <c r="B121" s="815"/>
      <c r="C121" s="816"/>
      <c r="D121" s="621"/>
      <c r="E121" s="651"/>
      <c r="F121" s="651"/>
    </row>
    <row r="122" spans="1:6" ht="27.75" customHeight="1" x14ac:dyDescent="0.25">
      <c r="A122" s="622"/>
      <c r="B122" s="815"/>
      <c r="C122" s="816"/>
      <c r="D122" s="621"/>
      <c r="E122" s="651"/>
      <c r="F122" s="651"/>
    </row>
    <row r="123" spans="1:6" ht="27.75" customHeight="1" x14ac:dyDescent="0.25">
      <c r="A123" s="622"/>
      <c r="B123" s="815"/>
      <c r="C123" s="816"/>
      <c r="D123" s="621"/>
      <c r="E123" s="651"/>
      <c r="F123" s="651"/>
    </row>
    <row r="124" spans="1:6" ht="27.75" customHeight="1" x14ac:dyDescent="0.25">
      <c r="A124" s="622"/>
      <c r="B124" s="815"/>
      <c r="C124" s="816"/>
      <c r="D124" s="621"/>
      <c r="E124" s="651"/>
      <c r="F124" s="651"/>
    </row>
    <row r="125" spans="1:6" ht="27.75" customHeight="1" x14ac:dyDescent="0.25">
      <c r="A125" s="622"/>
      <c r="B125" s="815"/>
      <c r="C125" s="816"/>
      <c r="D125" s="621"/>
      <c r="E125" s="651"/>
      <c r="F125" s="651"/>
    </row>
    <row r="126" spans="1:6" ht="27.75" customHeight="1" x14ac:dyDescent="0.25">
      <c r="A126" s="622"/>
      <c r="B126" s="815"/>
      <c r="C126" s="816"/>
      <c r="D126" s="621"/>
      <c r="E126" s="651"/>
      <c r="F126" s="651"/>
    </row>
    <row r="127" spans="1:6" ht="27.75" customHeight="1" x14ac:dyDescent="0.25">
      <c r="A127" s="622"/>
      <c r="B127" s="815"/>
      <c r="C127" s="816"/>
      <c r="D127" s="621"/>
      <c r="E127" s="651"/>
      <c r="F127" s="651"/>
    </row>
    <row r="128" spans="1:6" ht="27.75" customHeight="1" x14ac:dyDescent="0.25">
      <c r="A128" s="622"/>
      <c r="B128" s="815"/>
      <c r="C128" s="816"/>
      <c r="D128" s="621"/>
      <c r="E128" s="651"/>
      <c r="F128" s="651"/>
    </row>
    <row r="129" spans="1:6" ht="27.75" customHeight="1" x14ac:dyDescent="0.25">
      <c r="A129" s="622"/>
      <c r="B129" s="815"/>
      <c r="C129" s="816"/>
      <c r="D129" s="621"/>
      <c r="E129" s="651"/>
      <c r="F129" s="651"/>
    </row>
    <row r="130" spans="1:6" ht="27.75" customHeight="1" x14ac:dyDescent="0.25">
      <c r="A130" s="622"/>
      <c r="B130" s="815"/>
      <c r="C130" s="816"/>
      <c r="D130" s="621"/>
      <c r="E130" s="651"/>
      <c r="F130" s="651"/>
    </row>
    <row r="131" spans="1:6" ht="27.75" customHeight="1" x14ac:dyDescent="0.25">
      <c r="A131" s="622"/>
      <c r="B131" s="815"/>
      <c r="C131" s="816"/>
      <c r="D131" s="621"/>
      <c r="E131" s="651"/>
      <c r="F131" s="651"/>
    </row>
    <row r="132" spans="1:6" ht="27.75" customHeight="1" x14ac:dyDescent="0.25">
      <c r="A132" s="622"/>
      <c r="B132" s="815"/>
      <c r="C132" s="816"/>
      <c r="D132" s="621"/>
      <c r="E132" s="651"/>
      <c r="F132" s="651"/>
    </row>
    <row r="133" spans="1:6" ht="27.75" customHeight="1" x14ac:dyDescent="0.25">
      <c r="A133" s="622"/>
      <c r="B133" s="815"/>
      <c r="C133" s="816"/>
      <c r="D133" s="621"/>
      <c r="E133" s="651"/>
      <c r="F133" s="651"/>
    </row>
    <row r="134" spans="1:6" ht="27.75" customHeight="1" x14ac:dyDescent="0.25">
      <c r="A134" s="622"/>
      <c r="B134" s="815"/>
      <c r="C134" s="816"/>
      <c r="D134" s="621"/>
      <c r="E134" s="651"/>
      <c r="F134" s="651"/>
    </row>
    <row r="135" spans="1:6" ht="27.75" customHeight="1" x14ac:dyDescent="0.25">
      <c r="A135" s="622"/>
      <c r="B135" s="815"/>
      <c r="C135" s="816"/>
      <c r="D135" s="621"/>
      <c r="E135" s="651"/>
      <c r="F135" s="651"/>
    </row>
    <row r="136" spans="1:6" ht="27.75" customHeight="1" x14ac:dyDescent="0.25">
      <c r="A136" s="622"/>
      <c r="B136" s="815"/>
      <c r="C136" s="816"/>
      <c r="D136" s="621"/>
      <c r="E136" s="651"/>
      <c r="F136" s="651"/>
    </row>
    <row r="137" spans="1:6" ht="27.75" customHeight="1" x14ac:dyDescent="0.25">
      <c r="A137" s="622"/>
      <c r="B137" s="815"/>
      <c r="C137" s="816"/>
      <c r="D137" s="621"/>
      <c r="E137" s="651"/>
      <c r="F137" s="651"/>
    </row>
    <row r="138" spans="1:6" ht="27.75" customHeight="1" x14ac:dyDescent="0.25">
      <c r="A138" s="622"/>
      <c r="B138" s="815"/>
      <c r="C138" s="816"/>
      <c r="D138" s="621"/>
      <c r="E138" s="651"/>
      <c r="F138" s="651"/>
    </row>
    <row r="139" spans="1:6" ht="27.75" customHeight="1" x14ac:dyDescent="0.25">
      <c r="A139" s="622"/>
      <c r="B139" s="815"/>
      <c r="C139" s="816"/>
      <c r="D139" s="621"/>
      <c r="E139" s="651"/>
      <c r="F139" s="651"/>
    </row>
    <row r="140" spans="1:6" ht="27.75" customHeight="1" x14ac:dyDescent="0.25">
      <c r="A140" s="622"/>
      <c r="B140" s="815"/>
      <c r="C140" s="816"/>
      <c r="D140" s="621"/>
      <c r="E140" s="651"/>
      <c r="F140" s="651"/>
    </row>
    <row r="141" spans="1:6" ht="27.75" customHeight="1" x14ac:dyDescent="0.25">
      <c r="A141" s="622"/>
      <c r="B141" s="815"/>
      <c r="C141" s="816"/>
      <c r="D141" s="621"/>
      <c r="E141" s="651"/>
      <c r="F141" s="651"/>
    </row>
    <row r="142" spans="1:6" ht="27.75" customHeight="1" x14ac:dyDescent="0.25">
      <c r="A142" s="622"/>
      <c r="B142" s="815"/>
      <c r="C142" s="816"/>
      <c r="D142" s="621"/>
      <c r="E142" s="651"/>
      <c r="F142" s="651"/>
    </row>
    <row r="143" spans="1:6" ht="27.75" customHeight="1" x14ac:dyDescent="0.25">
      <c r="A143" s="622"/>
      <c r="B143" s="815"/>
      <c r="C143" s="816"/>
      <c r="D143" s="621"/>
      <c r="E143" s="651"/>
      <c r="F143" s="651"/>
    </row>
    <row r="144" spans="1:6" ht="27.75" customHeight="1" x14ac:dyDescent="0.25">
      <c r="A144" s="622"/>
      <c r="B144" s="815"/>
      <c r="C144" s="816"/>
      <c r="D144" s="621"/>
      <c r="E144" s="651"/>
      <c r="F144" s="651"/>
    </row>
    <row r="145" spans="1:6" ht="18" customHeight="1" thickBot="1" x14ac:dyDescent="0.3">
      <c r="A145" s="26"/>
      <c r="B145" s="8"/>
      <c r="C145" s="60" t="s">
        <v>73</v>
      </c>
      <c r="D145" s="356">
        <f>SUM(D8:D144)</f>
        <v>0</v>
      </c>
      <c r="E145" s="457"/>
      <c r="F145" s="458"/>
    </row>
    <row r="146" spans="1:6" ht="15.6" thickTop="1" x14ac:dyDescent="0.25"/>
  </sheetData>
  <sheetProtection algorithmName="SHA-512" hashValue="8nYfvnz5zJyrlTcVYy9lZwiEqYw0aJZm0A9coQYbxj3DpsNBokMGdbCogA+QF339fXUQnkOBFuaJuGbuo2apdg==" saltValue="gU7FbP9X24DCisE/bKrijA==" spinCount="100000" sheet="1" objects="1" scenarios="1"/>
  <mergeCells count="136">
    <mergeCell ref="B19:C19"/>
    <mergeCell ref="B21:C21"/>
    <mergeCell ref="B22:C22"/>
    <mergeCell ref="B23:C23"/>
    <mergeCell ref="B24:C24"/>
    <mergeCell ref="B31:C31"/>
    <mergeCell ref="B34:C34"/>
    <mergeCell ref="B35:C35"/>
    <mergeCell ref="B25:C25"/>
    <mergeCell ref="B26:C26"/>
    <mergeCell ref="B27:C27"/>
    <mergeCell ref="B29:C29"/>
    <mergeCell ref="B28:C28"/>
    <mergeCell ref="B10:C10"/>
    <mergeCell ref="B11:C11"/>
    <mergeCell ref="B12:C12"/>
    <mergeCell ref="B13:C13"/>
    <mergeCell ref="B14:C14"/>
    <mergeCell ref="B15:C15"/>
    <mergeCell ref="B16:C16"/>
    <mergeCell ref="B17:C17"/>
    <mergeCell ref="B18:C18"/>
    <mergeCell ref="B49:C49"/>
    <mergeCell ref="B50:C50"/>
    <mergeCell ref="B51:C51"/>
    <mergeCell ref="B52:C52"/>
    <mergeCell ref="B53:C53"/>
    <mergeCell ref="B8:C8"/>
    <mergeCell ref="B48:C48"/>
    <mergeCell ref="B39:C39"/>
    <mergeCell ref="B43:C43"/>
    <mergeCell ref="B44:C44"/>
    <mergeCell ref="B45:C45"/>
    <mergeCell ref="B47:C47"/>
    <mergeCell ref="B32:C32"/>
    <mergeCell ref="B30:C30"/>
    <mergeCell ref="B33:C33"/>
    <mergeCell ref="B40:C40"/>
    <mergeCell ref="B41:C41"/>
    <mergeCell ref="B42:C42"/>
    <mergeCell ref="B37:C37"/>
    <mergeCell ref="B38:C38"/>
    <mergeCell ref="B46:C46"/>
    <mergeCell ref="B20:C20"/>
    <mergeCell ref="B36:C36"/>
    <mergeCell ref="B9:C9"/>
    <mergeCell ref="B59:C59"/>
    <mergeCell ref="B60:C60"/>
    <mergeCell ref="B61:C61"/>
    <mergeCell ref="B62:C62"/>
    <mergeCell ref="B63:C63"/>
    <mergeCell ref="B54:C54"/>
    <mergeCell ref="B55:C55"/>
    <mergeCell ref="B56:C56"/>
    <mergeCell ref="B57:C57"/>
    <mergeCell ref="B58:C58"/>
    <mergeCell ref="B69:C69"/>
    <mergeCell ref="B70:C70"/>
    <mergeCell ref="B71:C71"/>
    <mergeCell ref="B72:C72"/>
    <mergeCell ref="B86:C86"/>
    <mergeCell ref="B64:C64"/>
    <mergeCell ref="B65:C65"/>
    <mergeCell ref="B66:C66"/>
    <mergeCell ref="B67:C67"/>
    <mergeCell ref="B68:C68"/>
    <mergeCell ref="B75:C75"/>
    <mergeCell ref="B73:C73"/>
    <mergeCell ref="B83:C83"/>
    <mergeCell ref="B84:C84"/>
    <mergeCell ref="B85:C85"/>
    <mergeCell ref="B78:C78"/>
    <mergeCell ref="B74:C74"/>
    <mergeCell ref="B76:C76"/>
    <mergeCell ref="B77:C77"/>
    <mergeCell ref="B79:C79"/>
    <mergeCell ref="B82:C82"/>
    <mergeCell ref="B80:C80"/>
    <mergeCell ref="B92:C92"/>
    <mergeCell ref="B93:C93"/>
    <mergeCell ref="B94:C94"/>
    <mergeCell ref="B87:C87"/>
    <mergeCell ref="B95:C95"/>
    <mergeCell ref="B89:C89"/>
    <mergeCell ref="B90:C90"/>
    <mergeCell ref="B91:C91"/>
    <mergeCell ref="B88:C88"/>
    <mergeCell ref="B101:C101"/>
    <mergeCell ref="B102:C102"/>
    <mergeCell ref="B103:C103"/>
    <mergeCell ref="B104:C104"/>
    <mergeCell ref="B105:C105"/>
    <mergeCell ref="B96:C96"/>
    <mergeCell ref="B97:C97"/>
    <mergeCell ref="B98:C98"/>
    <mergeCell ref="B99:C99"/>
    <mergeCell ref="B100:C100"/>
    <mergeCell ref="B111:C111"/>
    <mergeCell ref="B112:C112"/>
    <mergeCell ref="B113:C113"/>
    <mergeCell ref="B114:C114"/>
    <mergeCell ref="B115:C115"/>
    <mergeCell ref="B106:C106"/>
    <mergeCell ref="B107:C107"/>
    <mergeCell ref="B108:C108"/>
    <mergeCell ref="B109:C109"/>
    <mergeCell ref="B110:C110"/>
    <mergeCell ref="B121:C121"/>
    <mergeCell ref="B122:C122"/>
    <mergeCell ref="B123:C123"/>
    <mergeCell ref="B124:C124"/>
    <mergeCell ref="B125:C125"/>
    <mergeCell ref="B116:C116"/>
    <mergeCell ref="B117:C117"/>
    <mergeCell ref="B118:C118"/>
    <mergeCell ref="B119:C119"/>
    <mergeCell ref="B120:C120"/>
    <mergeCell ref="B131:C131"/>
    <mergeCell ref="B132:C132"/>
    <mergeCell ref="B133:C133"/>
    <mergeCell ref="B134:C134"/>
    <mergeCell ref="B135:C135"/>
    <mergeCell ref="B126:C126"/>
    <mergeCell ref="B127:C127"/>
    <mergeCell ref="B128:C128"/>
    <mergeCell ref="B129:C129"/>
    <mergeCell ref="B130:C130"/>
    <mergeCell ref="B141:C141"/>
    <mergeCell ref="B142:C142"/>
    <mergeCell ref="B143:C143"/>
    <mergeCell ref="B144:C144"/>
    <mergeCell ref="B136:C136"/>
    <mergeCell ref="B137:C137"/>
    <mergeCell ref="B138:C138"/>
    <mergeCell ref="B139:C139"/>
    <mergeCell ref="B140:C140"/>
  </mergeCells>
  <phoneticPr fontId="0" type="noConversion"/>
  <dataValidations count="2">
    <dataValidation type="list" showInputMessage="1" showErrorMessage="1" sqref="F8:F144" xr:uid="{00000000-0002-0000-1D00-000000000000}">
      <formula1>$N$1:$N$7</formula1>
    </dataValidation>
    <dataValidation type="list" showInputMessage="1" showErrorMessage="1" sqref="E8:E144" xr:uid="{00000000-0002-0000-1D00-000001000000}">
      <formula1>$M$1:$M$8</formula1>
    </dataValidation>
  </dataValidations>
  <printOptions horizontalCentered="1"/>
  <pageMargins left="0.5" right="0.5" top="0.75" bottom="0.5" header="0.5" footer="0.25"/>
  <pageSetup scale="74" fitToHeight="10" orientation="portrait" r:id="rId1"/>
  <headerFooter alignWithMargins="0"/>
  <ignoredErrors>
    <ignoredError sqref="A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K36"/>
  <sheetViews>
    <sheetView showGridLines="0" zoomScaleNormal="100" workbookViewId="0"/>
  </sheetViews>
  <sheetFormatPr defaultColWidth="0" defaultRowHeight="15" zeroHeight="1" x14ac:dyDescent="0.25"/>
  <cols>
    <col min="1" max="1" width="3.453125" style="4" customWidth="1"/>
    <col min="2" max="2" width="35" style="4" customWidth="1"/>
    <col min="3" max="3" width="12.36328125" style="4" customWidth="1"/>
    <col min="4" max="4" width="9.81640625" style="4" customWidth="1"/>
    <col min="5" max="5" width="13.81640625" style="4" customWidth="1"/>
    <col min="6" max="6" width="9.81640625" style="4" customWidth="1"/>
    <col min="7" max="7" width="14" style="4" customWidth="1"/>
    <col min="8" max="8" width="1.81640625" style="4" customWidth="1"/>
    <col min="9" max="11" width="0" style="4" hidden="1" customWidth="1"/>
    <col min="12" max="16384" width="9.81640625" style="4" hidden="1"/>
  </cols>
  <sheetData>
    <row r="1" spans="1:11" ht="15" customHeight="1" x14ac:dyDescent="0.3">
      <c r="A1" s="41" t="s">
        <v>628</v>
      </c>
      <c r="C1" s="5"/>
      <c r="D1" s="5"/>
      <c r="E1" s="5"/>
      <c r="F1" s="5"/>
    </row>
    <row r="2" spans="1:11" ht="13.2" customHeight="1" x14ac:dyDescent="0.25">
      <c r="A2" s="1" t="s">
        <v>612</v>
      </c>
      <c r="C2" s="5"/>
      <c r="D2" s="45" t="s">
        <v>554</v>
      </c>
      <c r="E2" s="50"/>
      <c r="F2" s="50"/>
      <c r="G2" s="51"/>
    </row>
    <row r="3" spans="1:11" ht="13.2" customHeight="1" x14ac:dyDescent="0.25">
      <c r="A3" s="1" t="s">
        <v>716</v>
      </c>
      <c r="C3" s="5"/>
      <c r="D3" s="112">
        <f>+'Sch A'!$A$6</f>
        <v>0</v>
      </c>
      <c r="E3" s="39"/>
      <c r="F3" s="39"/>
      <c r="G3" s="167"/>
    </row>
    <row r="4" spans="1:11" ht="13.2" customHeight="1" x14ac:dyDescent="0.25">
      <c r="A4" s="1"/>
      <c r="D4" s="46" t="s">
        <v>96</v>
      </c>
      <c r="E4" s="52"/>
      <c r="F4" s="52"/>
      <c r="G4" s="53"/>
    </row>
    <row r="5" spans="1:11" ht="13.2" customHeight="1" x14ac:dyDescent="0.25">
      <c r="A5" s="2"/>
      <c r="D5" s="47" t="s">
        <v>97</v>
      </c>
      <c r="E5" s="113">
        <f>+'Sch A'!$G$12</f>
        <v>0</v>
      </c>
      <c r="F5" s="47" t="s">
        <v>98</v>
      </c>
      <c r="G5" s="113">
        <f>+'Sch A'!$I$12</f>
        <v>0</v>
      </c>
    </row>
    <row r="6" spans="1:11" ht="13.2" customHeight="1" x14ac:dyDescent="0.25">
      <c r="C6" s="5"/>
    </row>
    <row r="7" spans="1:11" ht="15" customHeight="1" x14ac:dyDescent="0.25">
      <c r="A7" s="73"/>
      <c r="B7" s="56"/>
      <c r="C7" s="56"/>
      <c r="D7" s="56"/>
      <c r="E7" s="74"/>
      <c r="F7" s="761" t="s">
        <v>23</v>
      </c>
      <c r="G7" s="763"/>
    </row>
    <row r="8" spans="1:11" ht="18" customHeight="1" x14ac:dyDescent="0.25">
      <c r="A8" s="460" t="s">
        <v>261</v>
      </c>
      <c r="B8" s="56" t="s">
        <v>629</v>
      </c>
      <c r="C8" s="56"/>
      <c r="D8" s="56"/>
      <c r="E8" s="57"/>
      <c r="F8" s="78"/>
      <c r="G8" s="626">
        <f>'Sch C-3'!C36</f>
        <v>0</v>
      </c>
      <c r="H8" s="332"/>
    </row>
    <row r="9" spans="1:11" ht="18" customHeight="1" x14ac:dyDescent="0.25">
      <c r="A9" s="460" t="s">
        <v>262</v>
      </c>
      <c r="B9" s="56" t="s">
        <v>74</v>
      </c>
      <c r="C9" s="56"/>
      <c r="D9" s="237"/>
      <c r="E9" s="623"/>
      <c r="F9" s="832" t="s">
        <v>93</v>
      </c>
      <c r="G9" s="833"/>
    </row>
    <row r="10" spans="1:11" ht="30" customHeight="1" x14ac:dyDescent="0.25">
      <c r="A10" s="461" t="s">
        <v>264</v>
      </c>
      <c r="B10" s="834" t="s">
        <v>48</v>
      </c>
      <c r="C10" s="834"/>
      <c r="D10" s="835"/>
      <c r="E10" s="624"/>
      <c r="F10" s="832" t="s">
        <v>93</v>
      </c>
      <c r="G10" s="833"/>
    </row>
    <row r="11" spans="1:11" ht="30" customHeight="1" x14ac:dyDescent="0.25">
      <c r="A11" s="461" t="s">
        <v>266</v>
      </c>
      <c r="B11" s="836" t="s">
        <v>631</v>
      </c>
      <c r="C11" s="836"/>
      <c r="D11" s="837"/>
      <c r="E11" s="624"/>
      <c r="F11" s="389"/>
      <c r="G11" s="390"/>
    </row>
    <row r="12" spans="1:11" ht="18" customHeight="1" x14ac:dyDescent="0.25">
      <c r="A12" s="460" t="s">
        <v>267</v>
      </c>
      <c r="B12" s="56" t="s">
        <v>49</v>
      </c>
      <c r="C12" s="56"/>
      <c r="D12" s="74"/>
      <c r="E12" s="625">
        <f>SUM(E9:E11)</f>
        <v>0</v>
      </c>
      <c r="F12" s="832"/>
      <c r="G12" s="833"/>
    </row>
    <row r="13" spans="1:11" ht="18" customHeight="1" x14ac:dyDescent="0.25">
      <c r="A13" s="462" t="s">
        <v>269</v>
      </c>
      <c r="B13" s="56" t="s">
        <v>50</v>
      </c>
      <c r="C13" s="56"/>
      <c r="D13" s="56"/>
      <c r="E13" s="363"/>
      <c r="F13" s="238"/>
      <c r="G13" s="626">
        <f>+G8-E12</f>
        <v>0</v>
      </c>
    </row>
    <row r="14" spans="1:11" ht="18" customHeight="1" x14ac:dyDescent="0.25">
      <c r="A14" s="463" t="s">
        <v>270</v>
      </c>
      <c r="B14" s="836" t="s">
        <v>44</v>
      </c>
      <c r="C14" s="836"/>
      <c r="D14" s="836"/>
      <c r="E14" s="837"/>
      <c r="F14" s="362"/>
      <c r="G14" s="627"/>
    </row>
    <row r="15" spans="1:11" ht="27.75" customHeight="1" x14ac:dyDescent="0.25">
      <c r="A15" s="464"/>
      <c r="B15" s="827"/>
      <c r="C15" s="828"/>
      <c r="D15" s="828"/>
      <c r="E15" s="829"/>
      <c r="F15" s="830" t="s">
        <v>93</v>
      </c>
      <c r="G15" s="831"/>
    </row>
    <row r="16" spans="1:11" ht="18" customHeight="1" x14ac:dyDescent="0.25">
      <c r="A16" s="463" t="s">
        <v>271</v>
      </c>
      <c r="B16" s="839" t="s">
        <v>45</v>
      </c>
      <c r="C16" s="839"/>
      <c r="D16" s="840"/>
      <c r="E16" s="628"/>
      <c r="F16" s="838" t="s">
        <v>93</v>
      </c>
      <c r="G16" s="831"/>
      <c r="K16" s="4" t="s">
        <v>577</v>
      </c>
    </row>
    <row r="17" spans="1:11" ht="30" customHeight="1" x14ac:dyDescent="0.25">
      <c r="A17" s="461" t="s">
        <v>272</v>
      </c>
      <c r="B17" s="834" t="s">
        <v>46</v>
      </c>
      <c r="C17" s="834"/>
      <c r="D17" s="834"/>
      <c r="E17" s="465"/>
      <c r="F17" s="466"/>
      <c r="G17" s="333"/>
      <c r="K17" s="4" t="s">
        <v>578</v>
      </c>
    </row>
    <row r="18" spans="1:11" ht="30" customHeight="1" x14ac:dyDescent="0.25">
      <c r="A18" s="461" t="s">
        <v>273</v>
      </c>
      <c r="B18" s="836" t="s">
        <v>47</v>
      </c>
      <c r="C18" s="837"/>
      <c r="D18" s="845"/>
      <c r="E18" s="846"/>
      <c r="F18" s="841" t="s">
        <v>93</v>
      </c>
      <c r="G18" s="842"/>
    </row>
    <row r="19" spans="1:11" ht="30" customHeight="1" x14ac:dyDescent="0.25">
      <c r="A19" s="461" t="s">
        <v>274</v>
      </c>
      <c r="B19" s="843" t="s">
        <v>630</v>
      </c>
      <c r="C19" s="843"/>
      <c r="D19" s="843"/>
      <c r="E19" s="844"/>
      <c r="F19" s="830" t="s">
        <v>93</v>
      </c>
      <c r="G19" s="833"/>
    </row>
    <row r="20" spans="1:11" ht="15" customHeight="1" x14ac:dyDescent="0.25">
      <c r="A20" s="239" t="s">
        <v>94</v>
      </c>
      <c r="B20" s="467"/>
      <c r="C20" s="240" t="s">
        <v>2</v>
      </c>
      <c r="D20" s="847" t="s">
        <v>210</v>
      </c>
      <c r="E20" s="848"/>
      <c r="F20" s="853" t="s">
        <v>211</v>
      </c>
      <c r="G20" s="854"/>
    </row>
    <row r="21" spans="1:11" ht="18" customHeight="1" x14ac:dyDescent="0.25">
      <c r="A21" s="825"/>
      <c r="B21" s="826"/>
      <c r="C21" s="629"/>
      <c r="D21" s="849"/>
      <c r="E21" s="850"/>
      <c r="F21" s="851"/>
      <c r="G21" s="852"/>
    </row>
    <row r="22" spans="1:11" ht="18" customHeight="1" x14ac:dyDescent="0.25">
      <c r="A22" s="825"/>
      <c r="B22" s="826"/>
      <c r="C22" s="629"/>
      <c r="D22" s="849"/>
      <c r="E22" s="850"/>
      <c r="F22" s="851"/>
      <c r="G22" s="852"/>
    </row>
    <row r="23" spans="1:11" ht="18" customHeight="1" x14ac:dyDescent="0.25">
      <c r="A23" s="825"/>
      <c r="B23" s="826"/>
      <c r="C23" s="629"/>
      <c r="D23" s="849"/>
      <c r="E23" s="850"/>
      <c r="F23" s="851"/>
      <c r="G23" s="852"/>
    </row>
    <row r="24" spans="1:11" ht="18" customHeight="1" x14ac:dyDescent="0.25">
      <c r="A24" s="825"/>
      <c r="B24" s="826"/>
      <c r="C24" s="629"/>
      <c r="D24" s="849"/>
      <c r="E24" s="850"/>
      <c r="F24" s="851"/>
      <c r="G24" s="852"/>
    </row>
    <row r="25" spans="1:11" ht="18" customHeight="1" x14ac:dyDescent="0.25">
      <c r="A25" s="825"/>
      <c r="B25" s="826"/>
      <c r="C25" s="629"/>
      <c r="D25" s="849"/>
      <c r="E25" s="850"/>
      <c r="F25" s="851"/>
      <c r="G25" s="852"/>
    </row>
    <row r="26" spans="1:11" ht="18" customHeight="1" x14ac:dyDescent="0.25">
      <c r="A26" s="825"/>
      <c r="B26" s="826"/>
      <c r="C26" s="629"/>
      <c r="D26" s="849"/>
      <c r="E26" s="850"/>
      <c r="F26" s="851"/>
      <c r="G26" s="852"/>
    </row>
    <row r="27" spans="1:11" ht="18" customHeight="1" x14ac:dyDescent="0.25">
      <c r="A27" s="825"/>
      <c r="B27" s="826"/>
      <c r="C27" s="629"/>
      <c r="D27" s="849"/>
      <c r="E27" s="850"/>
      <c r="F27" s="851"/>
      <c r="G27" s="852"/>
    </row>
    <row r="28" spans="1:11" ht="18" customHeight="1" x14ac:dyDescent="0.25">
      <c r="A28" s="825"/>
      <c r="B28" s="826"/>
      <c r="C28" s="629"/>
      <c r="D28" s="849"/>
      <c r="E28" s="850"/>
      <c r="F28" s="851"/>
      <c r="G28" s="852"/>
    </row>
    <row r="29" spans="1:11" ht="18" customHeight="1" x14ac:dyDescent="0.25">
      <c r="A29" s="825"/>
      <c r="B29" s="826"/>
      <c r="C29" s="629"/>
      <c r="D29" s="849"/>
      <c r="E29" s="850"/>
      <c r="F29" s="851"/>
      <c r="G29" s="852"/>
    </row>
    <row r="30" spans="1:11" ht="18" customHeight="1" x14ac:dyDescent="0.25">
      <c r="A30" s="825"/>
      <c r="B30" s="826"/>
      <c r="C30" s="629"/>
      <c r="D30" s="849"/>
      <c r="E30" s="850"/>
      <c r="F30" s="851"/>
      <c r="G30" s="852"/>
    </row>
    <row r="31" spans="1:11" ht="18" customHeight="1" x14ac:dyDescent="0.25">
      <c r="A31" s="825"/>
      <c r="B31" s="826"/>
      <c r="C31" s="629"/>
      <c r="D31" s="849"/>
      <c r="E31" s="850"/>
      <c r="F31" s="851"/>
      <c r="G31" s="852"/>
    </row>
    <row r="32" spans="1:11" ht="18" customHeight="1" x14ac:dyDescent="0.25">
      <c r="A32" s="825"/>
      <c r="B32" s="826"/>
      <c r="C32" s="629"/>
      <c r="D32" s="849"/>
      <c r="E32" s="850"/>
      <c r="F32" s="851"/>
      <c r="G32" s="852"/>
    </row>
    <row r="33" spans="1:7" ht="18" customHeight="1" x14ac:dyDescent="0.25">
      <c r="A33" s="825"/>
      <c r="B33" s="826"/>
      <c r="C33" s="629"/>
      <c r="D33" s="849"/>
      <c r="E33" s="850"/>
      <c r="F33" s="851"/>
      <c r="G33" s="852"/>
    </row>
    <row r="34" spans="1:7" ht="18" customHeight="1" x14ac:dyDescent="0.25">
      <c r="A34" s="825"/>
      <c r="B34" s="826"/>
      <c r="C34" s="629"/>
      <c r="D34" s="849"/>
      <c r="E34" s="850"/>
      <c r="F34" s="851"/>
      <c r="G34" s="852"/>
    </row>
    <row r="35" spans="1:7" ht="18" customHeight="1" x14ac:dyDescent="0.25">
      <c r="A35" s="825"/>
      <c r="B35" s="826"/>
      <c r="C35" s="629"/>
      <c r="D35" s="849"/>
      <c r="E35" s="850"/>
      <c r="F35" s="851"/>
      <c r="G35" s="852"/>
    </row>
    <row r="36" spans="1:7" x14ac:dyDescent="0.25"/>
  </sheetData>
  <sheetProtection algorithmName="SHA-512" hashValue="vNmI6c25iE68WbhQhZ08nhiq2aqpBbsaAv44MOdg4K4ar/wuRCerNiqMjS0GdL1kyJYMLowH8S9whcYA/UwmXw==" saltValue="u4eLmfef3gjxPVvEol2TLg==" spinCount="100000" sheet="1" objects="1" scenarios="1"/>
  <mergeCells count="64">
    <mergeCell ref="D35:E35"/>
    <mergeCell ref="F35:G35"/>
    <mergeCell ref="D29:E29"/>
    <mergeCell ref="F29:G29"/>
    <mergeCell ref="D30:E30"/>
    <mergeCell ref="F30:G30"/>
    <mergeCell ref="D34:E34"/>
    <mergeCell ref="F34:G34"/>
    <mergeCell ref="D31:E31"/>
    <mergeCell ref="F31:G31"/>
    <mergeCell ref="D32:E32"/>
    <mergeCell ref="F32:G32"/>
    <mergeCell ref="D33:E33"/>
    <mergeCell ref="F33:G33"/>
    <mergeCell ref="D26:E26"/>
    <mergeCell ref="F26:G26"/>
    <mergeCell ref="D27:E27"/>
    <mergeCell ref="F27:G27"/>
    <mergeCell ref="D28:E28"/>
    <mergeCell ref="F28:G28"/>
    <mergeCell ref="D23:E23"/>
    <mergeCell ref="F23:G23"/>
    <mergeCell ref="D24:E24"/>
    <mergeCell ref="F24:G24"/>
    <mergeCell ref="D25:E25"/>
    <mergeCell ref="F25:G25"/>
    <mergeCell ref="D20:E20"/>
    <mergeCell ref="D21:E21"/>
    <mergeCell ref="F21:G21"/>
    <mergeCell ref="D22:E22"/>
    <mergeCell ref="F22:G22"/>
    <mergeCell ref="F20:G20"/>
    <mergeCell ref="F16:G16"/>
    <mergeCell ref="B16:D16"/>
    <mergeCell ref="B18:C18"/>
    <mergeCell ref="F18:G18"/>
    <mergeCell ref="B19:E19"/>
    <mergeCell ref="F19:G19"/>
    <mergeCell ref="B17:D17"/>
    <mergeCell ref="D18:E18"/>
    <mergeCell ref="B15:E15"/>
    <mergeCell ref="F15:G15"/>
    <mergeCell ref="F7:G7"/>
    <mergeCell ref="F9:G9"/>
    <mergeCell ref="F10:G10"/>
    <mergeCell ref="B10:D10"/>
    <mergeCell ref="F12:G12"/>
    <mergeCell ref="B11:D11"/>
    <mergeCell ref="B14:E14"/>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s>
  <phoneticPr fontId="0" type="noConversion"/>
  <dataValidations count="1">
    <dataValidation type="list" allowBlank="1" showInputMessage="1" showErrorMessage="1" sqref="G17" xr:uid="{00000000-0002-0000-1E00-000000000000}">
      <formula1>$K$16:$K$17</formula1>
    </dataValidation>
  </dataValidations>
  <printOptions horizontalCentered="1"/>
  <pageMargins left="0.5" right="0.5" top="0.75" bottom="0.75" header="0.5" footer="0.5"/>
  <pageSetup scale="81"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I64"/>
  <sheetViews>
    <sheetView showGridLines="0" zoomScaleNormal="100" workbookViewId="0"/>
  </sheetViews>
  <sheetFormatPr defaultColWidth="0" defaultRowHeight="15" zeroHeight="1" x14ac:dyDescent="0.25"/>
  <cols>
    <col min="1" max="1" width="5.90625" style="4" customWidth="1"/>
    <col min="2" max="2" width="5.81640625" style="4" customWidth="1"/>
    <col min="3" max="3" width="3.90625" style="4" customWidth="1"/>
    <col min="4" max="4" width="27.6328125" style="4" customWidth="1"/>
    <col min="5" max="7" width="10.81640625" style="4" customWidth="1"/>
    <col min="8" max="8" width="14.90625" style="4" customWidth="1"/>
    <col min="9" max="9" width="1.1796875" style="4" customWidth="1"/>
    <col min="10" max="16384" width="9.81640625" style="4" hidden="1"/>
  </cols>
  <sheetData>
    <row r="1" spans="1:8" ht="15" customHeight="1" x14ac:dyDescent="0.3">
      <c r="A1" s="41" t="s">
        <v>622</v>
      </c>
      <c r="B1" s="16"/>
      <c r="C1" s="16"/>
      <c r="D1" s="5"/>
      <c r="E1" s="5"/>
      <c r="F1" s="5"/>
      <c r="G1" s="5"/>
      <c r="H1" s="5"/>
    </row>
    <row r="2" spans="1:8" ht="13.2" customHeight="1" x14ac:dyDescent="0.25">
      <c r="A2" s="1" t="s">
        <v>612</v>
      </c>
      <c r="B2" s="2"/>
      <c r="C2" s="2"/>
      <c r="E2" s="45" t="s">
        <v>554</v>
      </c>
      <c r="F2" s="50"/>
      <c r="G2" s="50"/>
      <c r="H2" s="51"/>
    </row>
    <row r="3" spans="1:8" ht="13.2" customHeight="1" x14ac:dyDescent="0.25">
      <c r="A3" s="1" t="s">
        <v>716</v>
      </c>
      <c r="B3" s="2"/>
      <c r="C3" s="2"/>
      <c r="E3" s="112">
        <f>+'Sch A'!$A$6</f>
        <v>0</v>
      </c>
      <c r="F3" s="39"/>
      <c r="G3" s="39"/>
      <c r="H3" s="167"/>
    </row>
    <row r="4" spans="1:8" ht="13.2" customHeight="1" x14ac:dyDescent="0.25">
      <c r="A4" s="1"/>
      <c r="E4" s="46" t="s">
        <v>96</v>
      </c>
      <c r="F4" s="52"/>
      <c r="G4" s="52"/>
      <c r="H4" s="53"/>
    </row>
    <row r="5" spans="1:8" ht="13.2" customHeight="1" x14ac:dyDescent="0.25">
      <c r="A5" s="2"/>
      <c r="E5" s="47" t="s">
        <v>97</v>
      </c>
      <c r="F5" s="113">
        <f>+'Sch A'!$G$12</f>
        <v>0</v>
      </c>
      <c r="G5" s="47" t="s">
        <v>98</v>
      </c>
      <c r="H5" s="113">
        <f>+'Sch A'!$I$12</f>
        <v>0</v>
      </c>
    </row>
    <row r="6" spans="1:8" ht="13.2" customHeight="1" x14ac:dyDescent="0.25">
      <c r="H6" s="8"/>
    </row>
    <row r="7" spans="1:8" s="2" customFormat="1" ht="10.199999999999999" x14ac:dyDescent="0.2">
      <c r="A7" s="862" t="s">
        <v>212</v>
      </c>
      <c r="B7" s="863"/>
      <c r="C7" s="863"/>
      <c r="D7" s="863"/>
      <c r="E7" s="863"/>
      <c r="F7" s="863"/>
      <c r="G7" s="863"/>
      <c r="H7" s="864"/>
    </row>
    <row r="8" spans="1:8" s="2" customFormat="1" ht="10.199999999999999" x14ac:dyDescent="0.2">
      <c r="A8" s="391"/>
      <c r="B8" s="391"/>
      <c r="C8" s="391"/>
      <c r="D8" s="391"/>
      <c r="E8" s="391"/>
      <c r="F8" s="391"/>
      <c r="G8" s="391"/>
      <c r="H8" s="391"/>
    </row>
    <row r="9" spans="1:8" ht="15" customHeight="1" x14ac:dyDescent="0.25">
      <c r="A9" s="761" t="s">
        <v>213</v>
      </c>
      <c r="B9" s="762"/>
      <c r="C9" s="762"/>
      <c r="D9" s="762"/>
      <c r="E9" s="762"/>
      <c r="F9" s="762"/>
      <c r="G9" s="762"/>
      <c r="H9" s="763"/>
    </row>
    <row r="10" spans="1:8" ht="15" customHeight="1" x14ac:dyDescent="0.25">
      <c r="A10" s="859" t="s">
        <v>214</v>
      </c>
      <c r="B10" s="860"/>
      <c r="C10" s="861"/>
      <c r="D10" s="859" t="s">
        <v>99</v>
      </c>
      <c r="E10" s="860"/>
      <c r="F10" s="860"/>
      <c r="G10" s="861"/>
      <c r="H10" s="25" t="s">
        <v>23</v>
      </c>
    </row>
    <row r="11" spans="1:8" ht="18" customHeight="1" x14ac:dyDescent="0.25">
      <c r="A11" s="856"/>
      <c r="B11" s="857"/>
      <c r="C11" s="858"/>
      <c r="D11" s="795"/>
      <c r="E11" s="855"/>
      <c r="F11" s="855"/>
      <c r="G11" s="816"/>
      <c r="H11" s="545"/>
    </row>
    <row r="12" spans="1:8" ht="18" customHeight="1" x14ac:dyDescent="0.25">
      <c r="A12" s="675"/>
      <c r="B12" s="676"/>
      <c r="C12" s="677"/>
      <c r="D12" s="795"/>
      <c r="E12" s="855"/>
      <c r="F12" s="855"/>
      <c r="G12" s="816"/>
      <c r="H12" s="545"/>
    </row>
    <row r="13" spans="1:8" ht="18" customHeight="1" x14ac:dyDescent="0.25">
      <c r="A13" s="675"/>
      <c r="B13" s="676"/>
      <c r="C13" s="677"/>
      <c r="D13" s="795"/>
      <c r="E13" s="855"/>
      <c r="F13" s="855"/>
      <c r="G13" s="816"/>
      <c r="H13" s="545"/>
    </row>
    <row r="14" spans="1:8" ht="18" customHeight="1" x14ac:dyDescent="0.25">
      <c r="A14" s="675"/>
      <c r="B14" s="676"/>
      <c r="C14" s="677"/>
      <c r="D14" s="795"/>
      <c r="E14" s="855"/>
      <c r="F14" s="855"/>
      <c r="G14" s="816"/>
      <c r="H14" s="545"/>
    </row>
    <row r="15" spans="1:8" ht="18" customHeight="1" x14ac:dyDescent="0.25">
      <c r="A15" s="675"/>
      <c r="B15" s="676"/>
      <c r="C15" s="677"/>
      <c r="D15" s="795"/>
      <c r="E15" s="855"/>
      <c r="F15" s="855"/>
      <c r="G15" s="816"/>
      <c r="H15" s="545"/>
    </row>
    <row r="16" spans="1:8" ht="18" customHeight="1" x14ac:dyDescent="0.25">
      <c r="A16" s="856"/>
      <c r="B16" s="857"/>
      <c r="C16" s="858"/>
      <c r="D16" s="795"/>
      <c r="E16" s="855"/>
      <c r="F16" s="855"/>
      <c r="G16" s="816"/>
      <c r="H16" s="545"/>
    </row>
    <row r="17" spans="1:8" ht="18" customHeight="1" x14ac:dyDescent="0.25">
      <c r="A17" s="856"/>
      <c r="B17" s="857"/>
      <c r="C17" s="858"/>
      <c r="D17" s="795"/>
      <c r="E17" s="855"/>
      <c r="F17" s="855"/>
      <c r="G17" s="816"/>
      <c r="H17" s="545"/>
    </row>
    <row r="18" spans="1:8" ht="18" customHeight="1" x14ac:dyDescent="0.25">
      <c r="A18" s="856"/>
      <c r="B18" s="857"/>
      <c r="C18" s="858"/>
      <c r="D18" s="795"/>
      <c r="E18" s="855"/>
      <c r="F18" s="855"/>
      <c r="G18" s="816"/>
      <c r="H18" s="545"/>
    </row>
    <row r="19" spans="1:8" ht="18" customHeight="1" x14ac:dyDescent="0.25">
      <c r="A19" s="856"/>
      <c r="B19" s="857"/>
      <c r="C19" s="858"/>
      <c r="D19" s="795"/>
      <c r="E19" s="855"/>
      <c r="F19" s="855"/>
      <c r="G19" s="816"/>
      <c r="H19" s="545"/>
    </row>
    <row r="20" spans="1:8" ht="18" customHeight="1" thickBot="1" x14ac:dyDescent="0.3">
      <c r="A20" s="8"/>
      <c r="B20" s="8"/>
      <c r="C20" s="8"/>
      <c r="D20" s="8"/>
      <c r="E20" s="8"/>
      <c r="F20" s="33"/>
      <c r="G20" s="33"/>
      <c r="H20" s="630">
        <f>SUM(H11:H19)</f>
        <v>0</v>
      </c>
    </row>
    <row r="21" spans="1:8" ht="9.6" customHeight="1" thickTop="1" x14ac:dyDescent="0.25">
      <c r="H21" s="8"/>
    </row>
    <row r="22" spans="1:8" ht="15" customHeight="1" x14ac:dyDescent="0.25">
      <c r="A22" s="761" t="s">
        <v>169</v>
      </c>
      <c r="B22" s="762"/>
      <c r="C22" s="762"/>
      <c r="D22" s="762"/>
      <c r="E22" s="762"/>
      <c r="F22" s="762"/>
      <c r="G22" s="762"/>
      <c r="H22" s="763"/>
    </row>
    <row r="23" spans="1:8" ht="15" customHeight="1" x14ac:dyDescent="0.25">
      <c r="A23" s="859" t="s">
        <v>214</v>
      </c>
      <c r="B23" s="860"/>
      <c r="C23" s="861"/>
      <c r="D23" s="859" t="s">
        <v>99</v>
      </c>
      <c r="E23" s="860"/>
      <c r="F23" s="860"/>
      <c r="G23" s="861"/>
      <c r="H23" s="37" t="s">
        <v>23</v>
      </c>
    </row>
    <row r="24" spans="1:8" ht="18" customHeight="1" x14ac:dyDescent="0.25">
      <c r="A24" s="856"/>
      <c r="B24" s="857"/>
      <c r="C24" s="858"/>
      <c r="D24" s="795"/>
      <c r="E24" s="855"/>
      <c r="F24" s="855"/>
      <c r="G24" s="816"/>
      <c r="H24" s="545"/>
    </row>
    <row r="25" spans="1:8" ht="18" customHeight="1" x14ac:dyDescent="0.25">
      <c r="A25" s="675"/>
      <c r="B25" s="676"/>
      <c r="C25" s="677"/>
      <c r="D25" s="795"/>
      <c r="E25" s="855"/>
      <c r="F25" s="855"/>
      <c r="G25" s="816"/>
      <c r="H25" s="545"/>
    </row>
    <row r="26" spans="1:8" ht="18" customHeight="1" x14ac:dyDescent="0.25">
      <c r="A26" s="675"/>
      <c r="B26" s="676"/>
      <c r="C26" s="677"/>
      <c r="D26" s="795"/>
      <c r="E26" s="855"/>
      <c r="F26" s="855"/>
      <c r="G26" s="816"/>
      <c r="H26" s="545"/>
    </row>
    <row r="27" spans="1:8" ht="18" customHeight="1" x14ac:dyDescent="0.25">
      <c r="A27" s="675"/>
      <c r="B27" s="676"/>
      <c r="C27" s="677"/>
      <c r="D27" s="795"/>
      <c r="E27" s="855"/>
      <c r="F27" s="855"/>
      <c r="G27" s="816"/>
      <c r="H27" s="545"/>
    </row>
    <row r="28" spans="1:8" ht="18" customHeight="1" x14ac:dyDescent="0.25">
      <c r="A28" s="675"/>
      <c r="B28" s="676"/>
      <c r="C28" s="677"/>
      <c r="D28" s="795"/>
      <c r="E28" s="855"/>
      <c r="F28" s="855"/>
      <c r="G28" s="816"/>
      <c r="H28" s="545"/>
    </row>
    <row r="29" spans="1:8" ht="18" customHeight="1" x14ac:dyDescent="0.25">
      <c r="A29" s="856"/>
      <c r="B29" s="857"/>
      <c r="C29" s="858"/>
      <c r="D29" s="795"/>
      <c r="E29" s="855"/>
      <c r="F29" s="855"/>
      <c r="G29" s="816"/>
      <c r="H29" s="545"/>
    </row>
    <row r="30" spans="1:8" ht="18" customHeight="1" x14ac:dyDescent="0.25">
      <c r="A30" s="856"/>
      <c r="B30" s="857"/>
      <c r="C30" s="858"/>
      <c r="D30" s="795"/>
      <c r="E30" s="855"/>
      <c r="F30" s="855"/>
      <c r="G30" s="816"/>
      <c r="H30" s="545"/>
    </row>
    <row r="31" spans="1:8" ht="18" customHeight="1" x14ac:dyDescent="0.25">
      <c r="A31" s="856"/>
      <c r="B31" s="857"/>
      <c r="C31" s="858"/>
      <c r="D31" s="795"/>
      <c r="E31" s="855"/>
      <c r="F31" s="855"/>
      <c r="G31" s="816"/>
      <c r="H31" s="545"/>
    </row>
    <row r="32" spans="1:8" ht="18" customHeight="1" x14ac:dyDescent="0.25">
      <c r="A32" s="856"/>
      <c r="B32" s="857"/>
      <c r="C32" s="858"/>
      <c r="D32" s="795"/>
      <c r="E32" s="855"/>
      <c r="F32" s="855"/>
      <c r="G32" s="816"/>
      <c r="H32" s="545"/>
    </row>
    <row r="33" spans="1:8" ht="18" customHeight="1" thickBot="1" x14ac:dyDescent="0.3">
      <c r="A33" s="8"/>
      <c r="B33" s="8"/>
      <c r="C33" s="8"/>
      <c r="D33" s="8"/>
      <c r="E33" s="8"/>
      <c r="F33" s="33"/>
      <c r="G33" s="33"/>
      <c r="H33" s="630">
        <f>SUM(H24:H32)</f>
        <v>0</v>
      </c>
    </row>
    <row r="34" spans="1:8" ht="9.6" customHeight="1" thickTop="1" x14ac:dyDescent="0.25">
      <c r="H34" s="8"/>
    </row>
    <row r="35" spans="1:8" ht="15" customHeight="1" x14ac:dyDescent="0.25">
      <c r="A35" s="761" t="s">
        <v>215</v>
      </c>
      <c r="B35" s="762"/>
      <c r="C35" s="762"/>
      <c r="D35" s="762"/>
      <c r="E35" s="762"/>
      <c r="F35" s="762"/>
      <c r="G35" s="762"/>
      <c r="H35" s="763"/>
    </row>
    <row r="36" spans="1:8" ht="15" customHeight="1" x14ac:dyDescent="0.25">
      <c r="A36" s="859" t="s">
        <v>214</v>
      </c>
      <c r="B36" s="860"/>
      <c r="C36" s="861"/>
      <c r="D36" s="859" t="s">
        <v>99</v>
      </c>
      <c r="E36" s="860"/>
      <c r="F36" s="860"/>
      <c r="G36" s="861"/>
      <c r="H36" s="37" t="s">
        <v>23</v>
      </c>
    </row>
    <row r="37" spans="1:8" ht="18" customHeight="1" x14ac:dyDescent="0.25">
      <c r="A37" s="856"/>
      <c r="B37" s="857"/>
      <c r="C37" s="858"/>
      <c r="D37" s="795"/>
      <c r="E37" s="855"/>
      <c r="F37" s="855"/>
      <c r="G37" s="816"/>
      <c r="H37" s="545"/>
    </row>
    <row r="38" spans="1:8" ht="18" customHeight="1" x14ac:dyDescent="0.25">
      <c r="A38" s="675"/>
      <c r="B38" s="676"/>
      <c r="C38" s="677"/>
      <c r="D38" s="795"/>
      <c r="E38" s="855"/>
      <c r="F38" s="855"/>
      <c r="G38" s="816"/>
      <c r="H38" s="545"/>
    </row>
    <row r="39" spans="1:8" ht="18" customHeight="1" x14ac:dyDescent="0.25">
      <c r="A39" s="675"/>
      <c r="B39" s="676"/>
      <c r="C39" s="677"/>
      <c r="D39" s="795"/>
      <c r="E39" s="855"/>
      <c r="F39" s="855"/>
      <c r="G39" s="816"/>
      <c r="H39" s="545"/>
    </row>
    <row r="40" spans="1:8" ht="18" customHeight="1" x14ac:dyDescent="0.25">
      <c r="A40" s="675"/>
      <c r="B40" s="676"/>
      <c r="C40" s="677"/>
      <c r="D40" s="795"/>
      <c r="E40" s="855"/>
      <c r="F40" s="855"/>
      <c r="G40" s="816"/>
      <c r="H40" s="545"/>
    </row>
    <row r="41" spans="1:8" ht="18" customHeight="1" x14ac:dyDescent="0.25">
      <c r="A41" s="675"/>
      <c r="B41" s="676"/>
      <c r="C41" s="677"/>
      <c r="D41" s="795"/>
      <c r="E41" s="855"/>
      <c r="F41" s="855"/>
      <c r="G41" s="816"/>
      <c r="H41" s="545"/>
    </row>
    <row r="42" spans="1:8" ht="18" customHeight="1" x14ac:dyDescent="0.25">
      <c r="A42" s="856"/>
      <c r="B42" s="857"/>
      <c r="C42" s="858"/>
      <c r="D42" s="795"/>
      <c r="E42" s="855"/>
      <c r="F42" s="855"/>
      <c r="G42" s="816"/>
      <c r="H42" s="545"/>
    </row>
    <row r="43" spans="1:8" ht="18" customHeight="1" x14ac:dyDescent="0.25">
      <c r="A43" s="856"/>
      <c r="B43" s="857"/>
      <c r="C43" s="858"/>
      <c r="D43" s="795"/>
      <c r="E43" s="855"/>
      <c r="F43" s="855"/>
      <c r="G43" s="816"/>
      <c r="H43" s="545"/>
    </row>
    <row r="44" spans="1:8" ht="18" customHeight="1" x14ac:dyDescent="0.25">
      <c r="A44" s="856"/>
      <c r="B44" s="857"/>
      <c r="C44" s="858"/>
      <c r="D44" s="795"/>
      <c r="E44" s="855"/>
      <c r="F44" s="855"/>
      <c r="G44" s="816"/>
      <c r="H44" s="545"/>
    </row>
    <row r="45" spans="1:8" ht="18" customHeight="1" x14ac:dyDescent="0.25">
      <c r="A45" s="856"/>
      <c r="B45" s="857"/>
      <c r="C45" s="858"/>
      <c r="D45" s="795"/>
      <c r="E45" s="855"/>
      <c r="F45" s="855"/>
      <c r="G45" s="816"/>
      <c r="H45" s="545"/>
    </row>
    <row r="46" spans="1:8" ht="18" customHeight="1" thickBot="1" x14ac:dyDescent="0.3">
      <c r="A46" s="8"/>
      <c r="B46" s="8"/>
      <c r="C46" s="8"/>
      <c r="D46" s="8"/>
      <c r="E46" s="8"/>
      <c r="F46" s="33"/>
      <c r="G46" s="33"/>
      <c r="H46" s="630">
        <f>SUM(H37:H45)</f>
        <v>0</v>
      </c>
    </row>
    <row r="47" spans="1:8" ht="18" customHeight="1" thickTop="1" thickBot="1" x14ac:dyDescent="0.3">
      <c r="A47" s="26"/>
      <c r="B47" s="26"/>
      <c r="C47" s="26"/>
      <c r="D47" s="26"/>
      <c r="E47" s="26"/>
      <c r="F47" s="26"/>
      <c r="G47" s="26"/>
      <c r="H47" s="631">
        <f>+H20+H33+H46</f>
        <v>0</v>
      </c>
    </row>
    <row r="48" spans="1:8" ht="9.6" customHeight="1" thickTop="1" x14ac:dyDescent="0.25">
      <c r="H48" s="8"/>
    </row>
    <row r="49" spans="1:8" s="2" customFormat="1" ht="10.199999999999999" x14ac:dyDescent="0.2">
      <c r="A49" s="199" t="s">
        <v>145</v>
      </c>
      <c r="B49" s="200" t="s">
        <v>146</v>
      </c>
      <c r="C49" s="201"/>
      <c r="D49" s="202"/>
      <c r="E49" s="202"/>
      <c r="F49" s="202"/>
      <c r="G49" s="202"/>
      <c r="H49" s="203"/>
    </row>
    <row r="50" spans="1:8" ht="18" customHeight="1" x14ac:dyDescent="0.25">
      <c r="A50" s="334"/>
      <c r="B50" s="335"/>
      <c r="C50" s="43" t="s">
        <v>216</v>
      </c>
      <c r="D50" s="44"/>
      <c r="E50" s="44"/>
      <c r="F50" s="44"/>
      <c r="G50" s="44"/>
      <c r="H50" s="204"/>
    </row>
    <row r="51" spans="1:8" ht="18" customHeight="1" x14ac:dyDescent="0.25">
      <c r="A51" s="205"/>
      <c r="B51" s="23"/>
      <c r="C51" s="62" t="s">
        <v>170</v>
      </c>
      <c r="D51" s="43" t="s">
        <v>171</v>
      </c>
      <c r="E51" s="43"/>
      <c r="F51" s="474"/>
      <c r="G51" s="468"/>
      <c r="H51" s="469"/>
    </row>
    <row r="52" spans="1:8" ht="18" customHeight="1" x14ac:dyDescent="0.25">
      <c r="A52" s="205"/>
      <c r="B52" s="23"/>
      <c r="C52" s="62" t="s">
        <v>172</v>
      </c>
      <c r="D52" s="43" t="s">
        <v>173</v>
      </c>
      <c r="E52" s="43"/>
      <c r="F52" s="474"/>
      <c r="G52" s="470"/>
      <c r="H52" s="471"/>
    </row>
    <row r="53" spans="1:8" ht="18" customHeight="1" x14ac:dyDescent="0.25">
      <c r="A53" s="205"/>
      <c r="B53" s="23"/>
      <c r="C53" s="62" t="s">
        <v>174</v>
      </c>
      <c r="D53" s="43" t="s">
        <v>175</v>
      </c>
      <c r="E53" s="43"/>
      <c r="F53" s="206">
        <f>+F51-F52</f>
        <v>0</v>
      </c>
      <c r="G53" s="116"/>
      <c r="H53" s="207"/>
    </row>
    <row r="54" spans="1:8" ht="18" customHeight="1" x14ac:dyDescent="0.25">
      <c r="A54" s="205"/>
      <c r="B54" s="23"/>
      <c r="C54" s="62" t="s">
        <v>176</v>
      </c>
      <c r="D54" s="43" t="s">
        <v>177</v>
      </c>
      <c r="E54" s="216"/>
      <c r="F54" s="474"/>
      <c r="G54" s="472"/>
      <c r="H54" s="473"/>
    </row>
    <row r="55" spans="1:8" ht="18" customHeight="1" x14ac:dyDescent="0.25">
      <c r="A55" s="336"/>
      <c r="B55" s="337"/>
      <c r="C55" s="208" t="s">
        <v>217</v>
      </c>
      <c r="D55" s="209"/>
      <c r="E55" s="117"/>
      <c r="F55" s="117"/>
      <c r="G55" s="117"/>
      <c r="H55" s="210"/>
    </row>
    <row r="56" spans="1:8" ht="18" customHeight="1" x14ac:dyDescent="0.25">
      <c r="A56" s="336"/>
      <c r="B56" s="337"/>
      <c r="C56" s="118" t="s">
        <v>178</v>
      </c>
      <c r="D56" s="119"/>
      <c r="E56" s="119"/>
      <c r="F56" s="211"/>
      <c r="G56" s="211"/>
      <c r="H56" s="212"/>
    </row>
    <row r="57" spans="1:8" ht="18" customHeight="1" x14ac:dyDescent="0.25">
      <c r="A57" s="336"/>
      <c r="B57" s="337"/>
      <c r="C57" s="213" t="s">
        <v>218</v>
      </c>
      <c r="D57" s="198"/>
      <c r="E57" s="198"/>
      <c r="F57" s="198"/>
      <c r="G57" s="198"/>
      <c r="H57" s="214"/>
    </row>
    <row r="58" spans="1:8" ht="18" customHeight="1" x14ac:dyDescent="0.25">
      <c r="A58" s="338"/>
      <c r="B58" s="339"/>
      <c r="C58" s="215" t="s">
        <v>219</v>
      </c>
      <c r="D58" s="27"/>
      <c r="E58" s="27"/>
      <c r="F58" s="27"/>
      <c r="G58" s="27"/>
      <c r="H58" s="86"/>
    </row>
    <row r="59" spans="1:8" x14ac:dyDescent="0.25">
      <c r="G59" s="42"/>
    </row>
    <row r="60" spans="1:8" hidden="1" x14ac:dyDescent="0.25">
      <c r="G60" s="42"/>
    </row>
    <row r="61" spans="1:8" hidden="1" x14ac:dyDescent="0.25">
      <c r="G61" s="42"/>
    </row>
    <row r="62" spans="1:8" hidden="1" x14ac:dyDescent="0.25">
      <c r="G62" s="42"/>
    </row>
    <row r="63" spans="1:8" hidden="1" x14ac:dyDescent="0.25">
      <c r="G63" s="42"/>
    </row>
    <row r="64" spans="1:8" hidden="1" x14ac:dyDescent="0.25">
      <c r="G64" s="42"/>
    </row>
  </sheetData>
  <sheetProtection algorithmName="SHA-512" hashValue="hX6q/sQ6kYz32yp0duu/XqRFU5z08aK+8Zb+Dai/F1X/HfvX/T9nyk6+UqzgRXNTtQ9xznCWK1CAJY2eYHIbIA==" saltValue="JSa0uP5rf8Rym1E9ipehcQ==" spinCount="100000" sheet="1" objects="1" scenarios="1"/>
  <mergeCells count="52">
    <mergeCell ref="A45:C45"/>
    <mergeCell ref="D45:G45"/>
    <mergeCell ref="D44:G44"/>
    <mergeCell ref="A37:C37"/>
    <mergeCell ref="D42:G42"/>
    <mergeCell ref="A43:C43"/>
    <mergeCell ref="D43:G43"/>
    <mergeCell ref="A44:C44"/>
    <mergeCell ref="A42:C42"/>
    <mergeCell ref="D37:G37"/>
    <mergeCell ref="D38:G38"/>
    <mergeCell ref="D39:G39"/>
    <mergeCell ref="D40:G40"/>
    <mergeCell ref="D41:G41"/>
    <mergeCell ref="D36:G36"/>
    <mergeCell ref="A31:C31"/>
    <mergeCell ref="D31:G31"/>
    <mergeCell ref="A32:C32"/>
    <mergeCell ref="D32:G32"/>
    <mergeCell ref="A36:C36"/>
    <mergeCell ref="A35:H35"/>
    <mergeCell ref="A7:H7"/>
    <mergeCell ref="A9:H9"/>
    <mergeCell ref="D10:G10"/>
    <mergeCell ref="D11:G11"/>
    <mergeCell ref="A10:C10"/>
    <mergeCell ref="A11:C11"/>
    <mergeCell ref="D30:G30"/>
    <mergeCell ref="A29:C29"/>
    <mergeCell ref="A30:C30"/>
    <mergeCell ref="D29:G29"/>
    <mergeCell ref="A23:C23"/>
    <mergeCell ref="A24:C24"/>
    <mergeCell ref="D23:G23"/>
    <mergeCell ref="D24:G24"/>
    <mergeCell ref="D26:G26"/>
    <mergeCell ref="D27:G27"/>
    <mergeCell ref="D28:G28"/>
    <mergeCell ref="D12:G12"/>
    <mergeCell ref="D13:G13"/>
    <mergeCell ref="D14:G14"/>
    <mergeCell ref="D15:G15"/>
    <mergeCell ref="D25:G25"/>
    <mergeCell ref="D16:G16"/>
    <mergeCell ref="A22:H22"/>
    <mergeCell ref="A17:C17"/>
    <mergeCell ref="D17:G17"/>
    <mergeCell ref="D18:G18"/>
    <mergeCell ref="A16:C16"/>
    <mergeCell ref="A19:C19"/>
    <mergeCell ref="D19:G19"/>
    <mergeCell ref="A18:C18"/>
  </mergeCells>
  <phoneticPr fontId="0" type="noConversion"/>
  <printOptions horizontalCentered="1"/>
  <pageMargins left="0.5" right="0.5" top="0.75" bottom="0.5" header="0.5" footer="0.5"/>
  <pageSetup scale="74"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A1:I19"/>
  <sheetViews>
    <sheetView showGridLines="0" zoomScaleNormal="100" workbookViewId="0"/>
  </sheetViews>
  <sheetFormatPr defaultColWidth="0" defaultRowHeight="15" zeroHeight="1" x14ac:dyDescent="0.25"/>
  <cols>
    <col min="1" max="1" width="3.81640625" style="4" customWidth="1"/>
    <col min="2" max="2" width="18.54296875" style="4" customWidth="1"/>
    <col min="3" max="3" width="29.08984375" style="4" customWidth="1"/>
    <col min="4" max="4" width="10.81640625" style="4" customWidth="1"/>
    <col min="5" max="5" width="7.453125" style="4" customWidth="1"/>
    <col min="6" max="6" width="13.90625" style="4" customWidth="1"/>
    <col min="7" max="7" width="13" style="4" customWidth="1"/>
    <col min="8" max="8" width="1.81640625" style="4" customWidth="1"/>
    <col min="9" max="9" width="0" style="4" hidden="1" customWidth="1"/>
    <col min="10" max="16384" width="9.81640625" style="4" hidden="1"/>
  </cols>
  <sheetData>
    <row r="1" spans="1:7" ht="15" customHeight="1" x14ac:dyDescent="0.3">
      <c r="A1" s="41" t="s">
        <v>621</v>
      </c>
      <c r="B1" s="16"/>
      <c r="C1" s="5"/>
      <c r="D1" s="5"/>
      <c r="E1" s="5"/>
      <c r="F1" s="5"/>
      <c r="G1" s="5"/>
    </row>
    <row r="2" spans="1:7" ht="13.2" customHeight="1" x14ac:dyDescent="0.25">
      <c r="A2" s="1" t="s">
        <v>612</v>
      </c>
      <c r="B2" s="16"/>
      <c r="C2" s="5"/>
      <c r="D2" s="45" t="s">
        <v>554</v>
      </c>
      <c r="E2" s="50"/>
      <c r="F2" s="50"/>
      <c r="G2" s="51"/>
    </row>
    <row r="3" spans="1:7" ht="13.2" customHeight="1" x14ac:dyDescent="0.25">
      <c r="A3" s="1" t="s">
        <v>716</v>
      </c>
      <c r="D3" s="112">
        <f>+'Sch A'!$A$6</f>
        <v>0</v>
      </c>
      <c r="E3" s="39"/>
      <c r="F3" s="39"/>
      <c r="G3" s="167"/>
    </row>
    <row r="4" spans="1:7" ht="13.2" customHeight="1" x14ac:dyDescent="0.25">
      <c r="A4" s="1"/>
      <c r="B4" s="2"/>
      <c r="D4" s="46" t="s">
        <v>96</v>
      </c>
      <c r="E4" s="52"/>
      <c r="F4" s="52"/>
      <c r="G4" s="53"/>
    </row>
    <row r="5" spans="1:7" ht="13.2" customHeight="1" x14ac:dyDescent="0.25">
      <c r="A5" s="2"/>
      <c r="D5" s="47" t="s">
        <v>97</v>
      </c>
      <c r="E5" s="113">
        <f>+'Sch A'!$G$12</f>
        <v>0</v>
      </c>
      <c r="F5" s="47" t="s">
        <v>98</v>
      </c>
      <c r="G5" s="113">
        <f>+'Sch A'!$I$12</f>
        <v>0</v>
      </c>
    </row>
    <row r="6" spans="1:7" ht="13.2" customHeight="1" x14ac:dyDescent="0.25">
      <c r="A6" s="26"/>
      <c r="B6" s="26"/>
      <c r="C6" s="26"/>
      <c r="D6" s="26"/>
      <c r="E6" s="26"/>
      <c r="F6" s="26"/>
      <c r="G6" s="26"/>
    </row>
    <row r="7" spans="1:7" s="475" customFormat="1" x14ac:dyDescent="0.25">
      <c r="A7" s="343" t="s">
        <v>581</v>
      </c>
      <c r="B7" s="344"/>
      <c r="C7" s="869"/>
      <c r="D7" s="869"/>
      <c r="E7" s="869"/>
      <c r="F7" s="869"/>
      <c r="G7" s="870"/>
    </row>
    <row r="8" spans="1:7" s="475" customFormat="1" ht="27" x14ac:dyDescent="0.3">
      <c r="A8" s="231"/>
      <c r="B8" s="476"/>
      <c r="C8" s="476"/>
      <c r="D8" s="476"/>
      <c r="E8" s="476"/>
      <c r="F8" s="82" t="s">
        <v>23</v>
      </c>
      <c r="G8" s="82" t="s">
        <v>580</v>
      </c>
    </row>
    <row r="9" spans="1:7" s="475" customFormat="1" ht="18" customHeight="1" x14ac:dyDescent="0.3">
      <c r="A9" s="343" t="s">
        <v>579</v>
      </c>
      <c r="B9" s="345"/>
      <c r="C9" s="345"/>
      <c r="D9" s="345"/>
      <c r="E9" s="345"/>
      <c r="F9" s="348"/>
      <c r="G9" s="524"/>
    </row>
    <row r="10" spans="1:7" s="475" customFormat="1" ht="18" customHeight="1" x14ac:dyDescent="0.3">
      <c r="A10" s="477"/>
      <c r="B10" s="120" t="s">
        <v>582</v>
      </c>
      <c r="C10" s="63"/>
      <c r="D10" s="63"/>
      <c r="E10" s="63"/>
      <c r="F10" s="867"/>
      <c r="G10" s="347"/>
    </row>
    <row r="11" spans="1:7" s="475" customFormat="1" ht="18" customHeight="1" x14ac:dyDescent="0.3">
      <c r="A11" s="477"/>
      <c r="B11" s="340" t="s">
        <v>179</v>
      </c>
      <c r="C11" s="478"/>
      <c r="D11" s="121"/>
      <c r="E11" s="63"/>
      <c r="F11" s="868"/>
      <c r="G11" s="348"/>
    </row>
    <row r="12" spans="1:7" s="475" customFormat="1" ht="18" customHeight="1" x14ac:dyDescent="0.3">
      <c r="A12" s="232"/>
      <c r="B12" s="120" t="s">
        <v>583</v>
      </c>
      <c r="C12" s="63"/>
      <c r="D12" s="479"/>
      <c r="E12" s="480"/>
      <c r="F12" s="524"/>
      <c r="G12" s="347"/>
    </row>
    <row r="13" spans="1:7" s="475" customFormat="1" ht="18" customHeight="1" x14ac:dyDescent="0.3">
      <c r="A13" s="232"/>
      <c r="B13" s="120" t="s">
        <v>584</v>
      </c>
      <c r="C13" s="63"/>
      <c r="D13" s="120"/>
      <c r="E13" s="480"/>
      <c r="F13" s="524"/>
      <c r="G13" s="347"/>
    </row>
    <row r="14" spans="1:7" s="475" customFormat="1" ht="18" customHeight="1" x14ac:dyDescent="0.3">
      <c r="A14" s="232"/>
      <c r="B14" s="865" t="s">
        <v>586</v>
      </c>
      <c r="C14" s="866"/>
      <c r="D14" s="866"/>
      <c r="E14" s="480"/>
      <c r="F14" s="525"/>
      <c r="G14" s="347"/>
    </row>
    <row r="15" spans="1:7" s="475" customFormat="1" ht="18" customHeight="1" x14ac:dyDescent="0.3">
      <c r="A15" s="232"/>
      <c r="B15" s="340" t="s">
        <v>585</v>
      </c>
      <c r="C15" s="481"/>
      <c r="D15" s="481"/>
      <c r="E15" s="480"/>
      <c r="F15" s="381"/>
      <c r="G15" s="348"/>
    </row>
    <row r="16" spans="1:7" s="475" customFormat="1" ht="18" customHeight="1" x14ac:dyDescent="0.3">
      <c r="A16" s="232"/>
      <c r="B16" s="120" t="s">
        <v>587</v>
      </c>
      <c r="C16" s="63"/>
      <c r="D16" s="120"/>
      <c r="E16" s="480"/>
      <c r="F16" s="524"/>
      <c r="G16" s="348"/>
    </row>
    <row r="17" spans="1:9" s="475" customFormat="1" ht="18" customHeight="1" x14ac:dyDescent="0.3">
      <c r="A17" s="232"/>
      <c r="B17" s="122" t="s">
        <v>76</v>
      </c>
      <c r="C17" s="63"/>
      <c r="D17" s="120"/>
      <c r="E17" s="482"/>
      <c r="F17" s="348"/>
      <c r="G17" s="526">
        <f>SUM(F10:F16)</f>
        <v>0</v>
      </c>
    </row>
    <row r="18" spans="1:9" s="475" customFormat="1" ht="18" customHeight="1" x14ac:dyDescent="0.3">
      <c r="A18" s="341" t="s">
        <v>603</v>
      </c>
      <c r="B18" s="342"/>
      <c r="C18" s="342"/>
      <c r="D18" s="342"/>
      <c r="E18" s="342"/>
      <c r="F18" s="346"/>
      <c r="G18" s="527">
        <f>+G17-G9</f>
        <v>0</v>
      </c>
      <c r="I18" s="483"/>
    </row>
    <row r="19" spans="1:9" x14ac:dyDescent="0.25"/>
  </sheetData>
  <sheetProtection algorithmName="SHA-512" hashValue="VsZ5k/TlY62uiytTC3nMXt4UFH3Mh/dgpeV/APwFXyyPcEemCKSp236gaSdL4IPsGtdhUHHGmWOYH/CiKT2mvw==" saltValue="y5dYZrU9orUbpt1I4giRSA==" spinCount="100000" sheet="1" objects="1" scenarios="1"/>
  <mergeCells count="3">
    <mergeCell ref="B14:D14"/>
    <mergeCell ref="F10:F11"/>
    <mergeCell ref="C7:G7"/>
  </mergeCells>
  <phoneticPr fontId="0" type="noConversion"/>
  <printOptions horizontalCentered="1"/>
  <pageMargins left="0.5" right="0.5" top="0.75" bottom="0.75" header="0.5" footer="0.5"/>
  <pageSetup scale="83"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I45"/>
  <sheetViews>
    <sheetView showGridLines="0" zoomScaleNormal="100" workbookViewId="0"/>
  </sheetViews>
  <sheetFormatPr defaultColWidth="0" defaultRowHeight="15" zeroHeight="1" x14ac:dyDescent="0.25"/>
  <cols>
    <col min="1" max="1" width="4.54296875" style="4" customWidth="1"/>
    <col min="2" max="2" width="15.36328125" style="4" customWidth="1"/>
    <col min="3" max="3" width="25.54296875" style="4" customWidth="1"/>
    <col min="4" max="4" width="4.54296875" style="4" bestFit="1" customWidth="1"/>
    <col min="5" max="8" width="9.81640625" style="4" customWidth="1"/>
    <col min="9" max="9" width="1.81640625" style="4" customWidth="1"/>
    <col min="10" max="16384" width="9.81640625" style="4" hidden="1"/>
  </cols>
  <sheetData>
    <row r="1" spans="1:8" ht="15" customHeight="1" x14ac:dyDescent="0.3">
      <c r="A1" s="41" t="s">
        <v>623</v>
      </c>
      <c r="B1" s="5"/>
      <c r="C1" s="5"/>
      <c r="D1" s="5"/>
      <c r="E1" s="5"/>
      <c r="F1" s="5"/>
      <c r="G1" s="5"/>
      <c r="H1" s="5"/>
    </row>
    <row r="2" spans="1:8" ht="13.2" customHeight="1" x14ac:dyDescent="0.25">
      <c r="A2" s="1" t="s">
        <v>612</v>
      </c>
      <c r="B2" s="5"/>
      <c r="C2" s="5"/>
      <c r="D2" s="5"/>
      <c r="E2" s="45" t="s">
        <v>554</v>
      </c>
      <c r="F2" s="50"/>
      <c r="G2" s="50"/>
      <c r="H2" s="51"/>
    </row>
    <row r="3" spans="1:8" ht="13.2" customHeight="1" x14ac:dyDescent="0.25">
      <c r="A3" s="1" t="s">
        <v>716</v>
      </c>
      <c r="E3" s="112">
        <f>+'Sch A'!$A$6</f>
        <v>0</v>
      </c>
      <c r="F3" s="39"/>
      <c r="G3" s="39"/>
      <c r="H3" s="167"/>
    </row>
    <row r="4" spans="1:8" ht="13.2" customHeight="1" x14ac:dyDescent="0.25">
      <c r="A4" s="1"/>
      <c r="E4" s="46" t="s">
        <v>96</v>
      </c>
      <c r="F4" s="52"/>
      <c r="G4" s="52"/>
      <c r="H4" s="53"/>
    </row>
    <row r="5" spans="1:8" ht="13.2" customHeight="1" x14ac:dyDescent="0.3">
      <c r="A5" s="2"/>
      <c r="C5" s="3"/>
      <c r="D5" s="3"/>
      <c r="E5" s="47" t="s">
        <v>97</v>
      </c>
      <c r="F5" s="113">
        <f>+'Sch A'!$G$12</f>
        <v>0</v>
      </c>
      <c r="G5" s="47" t="s">
        <v>98</v>
      </c>
      <c r="H5" s="113">
        <f>+'Sch A'!$I$12</f>
        <v>0</v>
      </c>
    </row>
    <row r="6" spans="1:8" ht="13.2" customHeight="1" x14ac:dyDescent="0.25">
      <c r="C6" s="15"/>
      <c r="D6" s="15"/>
      <c r="E6" s="64"/>
      <c r="F6" s="124"/>
      <c r="G6" s="64"/>
      <c r="H6" s="123"/>
    </row>
    <row r="7" spans="1:8" s="484" customFormat="1" ht="30" customHeight="1" x14ac:dyDescent="0.25">
      <c r="A7" s="895" t="s">
        <v>180</v>
      </c>
      <c r="B7" s="896"/>
      <c r="C7" s="896"/>
      <c r="D7" s="896"/>
      <c r="E7" s="896"/>
      <c r="F7" s="896"/>
      <c r="G7" s="896"/>
      <c r="H7" s="897"/>
    </row>
    <row r="8" spans="1:8" s="485" customFormat="1" ht="11.4" x14ac:dyDescent="0.2">
      <c r="A8" s="125" t="s">
        <v>220</v>
      </c>
      <c r="B8" s="126"/>
      <c r="C8" s="125" t="s">
        <v>221</v>
      </c>
      <c r="D8" s="127"/>
      <c r="E8" s="127"/>
      <c r="F8" s="125" t="s">
        <v>222</v>
      </c>
      <c r="G8" s="127"/>
      <c r="H8" s="126"/>
    </row>
    <row r="9" spans="1:8" s="486" customFormat="1" ht="18" customHeight="1" x14ac:dyDescent="0.25">
      <c r="A9" s="128" t="s">
        <v>223</v>
      </c>
      <c r="B9" s="128"/>
      <c r="C9" s="898"/>
      <c r="D9" s="899"/>
      <c r="E9" s="899"/>
      <c r="F9" s="900"/>
      <c r="G9" s="901"/>
      <c r="H9" s="902"/>
    </row>
    <row r="10" spans="1:8" s="486" customFormat="1" ht="18" customHeight="1" x14ac:dyDescent="0.25">
      <c r="A10" s="128" t="s">
        <v>224</v>
      </c>
      <c r="B10" s="128"/>
      <c r="C10" s="898"/>
      <c r="D10" s="899"/>
      <c r="E10" s="899"/>
      <c r="F10" s="903"/>
      <c r="G10" s="903"/>
      <c r="H10" s="903"/>
    </row>
    <row r="11" spans="1:8" s="486" customFormat="1" ht="18" customHeight="1" x14ac:dyDescent="0.25">
      <c r="A11" s="128" t="s">
        <v>225</v>
      </c>
      <c r="B11" s="128"/>
      <c r="C11" s="898"/>
      <c r="D11" s="899"/>
      <c r="E11" s="899"/>
      <c r="F11" s="903"/>
      <c r="G11" s="903"/>
      <c r="H11" s="903"/>
    </row>
    <row r="12" spans="1:8" s="486" customFormat="1" ht="11.25" customHeight="1" x14ac:dyDescent="0.25">
      <c r="A12" s="129"/>
      <c r="B12" s="130"/>
      <c r="C12" s="130"/>
      <c r="D12" s="129"/>
      <c r="E12" s="130"/>
      <c r="F12" s="130"/>
      <c r="G12" s="130"/>
      <c r="H12" s="130"/>
    </row>
    <row r="13" spans="1:8" s="485" customFormat="1" ht="23.4" x14ac:dyDescent="0.25">
      <c r="A13" s="875" t="s">
        <v>77</v>
      </c>
      <c r="B13" s="876"/>
      <c r="C13" s="877" t="s">
        <v>226</v>
      </c>
      <c r="D13" s="878"/>
      <c r="E13" s="878"/>
      <c r="F13" s="878"/>
      <c r="G13" s="879"/>
      <c r="H13" s="131" t="s">
        <v>227</v>
      </c>
    </row>
    <row r="14" spans="1:8" s="485" customFormat="1" ht="11.4" x14ac:dyDescent="0.2">
      <c r="A14" s="132" t="s">
        <v>228</v>
      </c>
      <c r="B14" s="487"/>
      <c r="C14" s="133"/>
      <c r="D14" s="133"/>
      <c r="E14" s="133"/>
      <c r="F14" s="133"/>
      <c r="G14" s="133"/>
      <c r="H14" s="134"/>
    </row>
    <row r="15" spans="1:8" s="486" customFormat="1" ht="18" customHeight="1" x14ac:dyDescent="0.25">
      <c r="A15" s="135" t="s">
        <v>229</v>
      </c>
      <c r="B15" s="128"/>
      <c r="C15" s="880"/>
      <c r="D15" s="881"/>
      <c r="E15" s="881"/>
      <c r="F15" s="881"/>
      <c r="G15" s="882"/>
      <c r="H15" s="136" t="s">
        <v>230</v>
      </c>
    </row>
    <row r="16" spans="1:8" s="486" customFormat="1" ht="18" customHeight="1" x14ac:dyDescent="0.25">
      <c r="A16" s="135" t="s">
        <v>231</v>
      </c>
      <c r="B16" s="128"/>
      <c r="C16" s="880"/>
      <c r="D16" s="881"/>
      <c r="E16" s="881"/>
      <c r="F16" s="881"/>
      <c r="G16" s="882"/>
      <c r="H16" s="136" t="s">
        <v>230</v>
      </c>
    </row>
    <row r="17" spans="1:8" s="486" customFormat="1" ht="18" customHeight="1" x14ac:dyDescent="0.25">
      <c r="A17" s="135" t="s">
        <v>232</v>
      </c>
      <c r="B17" s="128"/>
      <c r="C17" s="880"/>
      <c r="D17" s="881"/>
      <c r="E17" s="881"/>
      <c r="F17" s="881"/>
      <c r="G17" s="882"/>
      <c r="H17" s="136" t="s">
        <v>233</v>
      </c>
    </row>
    <row r="18" spans="1:8" s="486" customFormat="1" ht="15" customHeight="1" x14ac:dyDescent="0.25">
      <c r="A18" s="137" t="s">
        <v>135</v>
      </c>
      <c r="B18" s="488"/>
      <c r="C18" s="880"/>
      <c r="D18" s="881"/>
      <c r="E18" s="881"/>
      <c r="F18" s="881"/>
      <c r="G18" s="882"/>
      <c r="H18" s="136" t="s">
        <v>230</v>
      </c>
    </row>
    <row r="19" spans="1:8" s="485" customFormat="1" ht="11.4" x14ac:dyDescent="0.2">
      <c r="A19" s="132" t="s">
        <v>234</v>
      </c>
      <c r="B19" s="487"/>
      <c r="C19" s="133"/>
      <c r="D19" s="133"/>
      <c r="E19" s="133"/>
      <c r="F19" s="133"/>
      <c r="G19" s="133"/>
      <c r="H19" s="134"/>
    </row>
    <row r="20" spans="1:8" s="486" customFormat="1" ht="18" customHeight="1" x14ac:dyDescent="0.25">
      <c r="A20" s="135" t="s">
        <v>235</v>
      </c>
      <c r="B20" s="128"/>
      <c r="C20" s="880"/>
      <c r="D20" s="881"/>
      <c r="E20" s="881"/>
      <c r="F20" s="881"/>
      <c r="G20" s="882"/>
      <c r="H20" s="136" t="s">
        <v>236</v>
      </c>
    </row>
    <row r="21" spans="1:8" s="486" customFormat="1" ht="18" customHeight="1" x14ac:dyDescent="0.25">
      <c r="A21" s="135" t="s">
        <v>237</v>
      </c>
      <c r="B21" s="128"/>
      <c r="C21" s="880"/>
      <c r="D21" s="881"/>
      <c r="E21" s="881"/>
      <c r="F21" s="881"/>
      <c r="G21" s="882"/>
      <c r="H21" s="136" t="s">
        <v>238</v>
      </c>
    </row>
    <row r="22" spans="1:8" s="486" customFormat="1" ht="18" customHeight="1" x14ac:dyDescent="0.25">
      <c r="A22" s="135" t="s">
        <v>232</v>
      </c>
      <c r="B22" s="128"/>
      <c r="C22" s="883"/>
      <c r="D22" s="884"/>
      <c r="E22" s="884"/>
      <c r="F22" s="884"/>
      <c r="G22" s="885"/>
      <c r="H22" s="136" t="s">
        <v>233</v>
      </c>
    </row>
    <row r="23" spans="1:8" s="486" customFormat="1" ht="11.25" customHeight="1" x14ac:dyDescent="0.25">
      <c r="A23" s="129"/>
      <c r="B23" s="130"/>
      <c r="C23" s="130"/>
      <c r="D23" s="129"/>
      <c r="E23" s="130"/>
      <c r="F23" s="130"/>
      <c r="G23" s="130"/>
      <c r="H23" s="130"/>
    </row>
    <row r="24" spans="1:8" s="486" customFormat="1" ht="15" customHeight="1" x14ac:dyDescent="0.25">
      <c r="A24" s="138" t="s">
        <v>261</v>
      </c>
      <c r="B24" s="67" t="s">
        <v>240</v>
      </c>
      <c r="C24" s="67"/>
      <c r="D24" s="67"/>
      <c r="E24" s="67"/>
      <c r="F24" s="67"/>
      <c r="G24" s="67"/>
      <c r="H24" s="65"/>
    </row>
    <row r="25" spans="1:8" s="486" customFormat="1" ht="18" customHeight="1" x14ac:dyDescent="0.25">
      <c r="A25" s="139" t="s">
        <v>241</v>
      </c>
      <c r="B25" s="871"/>
      <c r="C25" s="872"/>
      <c r="D25" s="139" t="s">
        <v>78</v>
      </c>
      <c r="E25" s="871"/>
      <c r="F25" s="872"/>
      <c r="G25" s="872"/>
      <c r="H25" s="873"/>
    </row>
    <row r="26" spans="1:8" s="486" customFormat="1" ht="18" customHeight="1" x14ac:dyDescent="0.25">
      <c r="A26" s="139" t="s">
        <v>243</v>
      </c>
      <c r="B26" s="871"/>
      <c r="C26" s="872"/>
      <c r="D26" s="139" t="s">
        <v>79</v>
      </c>
      <c r="E26" s="871"/>
      <c r="F26" s="872"/>
      <c r="G26" s="872"/>
      <c r="H26" s="873"/>
    </row>
    <row r="27" spans="1:8" s="486" customFormat="1" ht="18" customHeight="1" x14ac:dyDescent="0.25">
      <c r="A27" s="139" t="s">
        <v>245</v>
      </c>
      <c r="B27" s="871"/>
      <c r="C27" s="872"/>
      <c r="D27" s="139" t="s">
        <v>80</v>
      </c>
      <c r="E27" s="871"/>
      <c r="F27" s="872"/>
      <c r="G27" s="872"/>
      <c r="H27" s="873"/>
    </row>
    <row r="28" spans="1:8" s="486" customFormat="1" ht="18" customHeight="1" x14ac:dyDescent="0.25">
      <c r="A28" s="140" t="s">
        <v>81</v>
      </c>
      <c r="B28" s="874"/>
      <c r="C28" s="855"/>
      <c r="D28" s="140" t="s">
        <v>82</v>
      </c>
      <c r="E28" s="874"/>
      <c r="F28" s="855"/>
      <c r="G28" s="855"/>
      <c r="H28" s="816"/>
    </row>
    <row r="29" spans="1:8" s="486" customFormat="1" ht="11.25" customHeight="1" x14ac:dyDescent="0.25">
      <c r="A29" s="129"/>
      <c r="B29" s="130"/>
      <c r="C29" s="130"/>
      <c r="D29" s="129"/>
      <c r="E29" s="130"/>
      <c r="F29" s="130"/>
      <c r="G29" s="130"/>
      <c r="H29" s="130"/>
    </row>
    <row r="30" spans="1:8" s="486" customFormat="1" ht="15" customHeight="1" x14ac:dyDescent="0.25">
      <c r="A30" s="138" t="s">
        <v>262</v>
      </c>
      <c r="B30" s="67" t="s">
        <v>250</v>
      </c>
      <c r="C30" s="67"/>
      <c r="D30" s="141"/>
      <c r="E30" s="67"/>
      <c r="F30" s="67"/>
      <c r="G30" s="67"/>
      <c r="H30" s="65"/>
    </row>
    <row r="31" spans="1:8" s="486" customFormat="1" ht="18" customHeight="1" x14ac:dyDescent="0.25">
      <c r="A31" s="139" t="s">
        <v>241</v>
      </c>
      <c r="B31" s="871"/>
      <c r="C31" s="872"/>
      <c r="D31" s="139" t="s">
        <v>78</v>
      </c>
      <c r="E31" s="871"/>
      <c r="F31" s="872"/>
      <c r="G31" s="872"/>
      <c r="H31" s="873"/>
    </row>
    <row r="32" spans="1:8" s="486" customFormat="1" ht="18" customHeight="1" x14ac:dyDescent="0.25">
      <c r="A32" s="139" t="s">
        <v>243</v>
      </c>
      <c r="B32" s="871"/>
      <c r="C32" s="872"/>
      <c r="D32" s="139" t="s">
        <v>79</v>
      </c>
      <c r="E32" s="871"/>
      <c r="F32" s="872"/>
      <c r="G32" s="872"/>
      <c r="H32" s="873"/>
    </row>
    <row r="33" spans="1:8" s="486" customFormat="1" ht="18" customHeight="1" x14ac:dyDescent="0.25">
      <c r="A33" s="139" t="s">
        <v>245</v>
      </c>
      <c r="B33" s="871"/>
      <c r="C33" s="872"/>
      <c r="D33" s="139" t="s">
        <v>80</v>
      </c>
      <c r="E33" s="871"/>
      <c r="F33" s="872"/>
      <c r="G33" s="872"/>
      <c r="H33" s="873"/>
    </row>
    <row r="34" spans="1:8" s="486" customFormat="1" ht="18" customHeight="1" x14ac:dyDescent="0.25">
      <c r="A34" s="140" t="s">
        <v>81</v>
      </c>
      <c r="B34" s="874"/>
      <c r="C34" s="855"/>
      <c r="D34" s="140" t="s">
        <v>82</v>
      </c>
      <c r="E34" s="874"/>
      <c r="F34" s="855"/>
      <c r="G34" s="855"/>
      <c r="H34" s="816"/>
    </row>
    <row r="35" spans="1:8" s="486" customFormat="1" ht="11.25" customHeight="1" x14ac:dyDescent="0.25">
      <c r="A35" s="129"/>
      <c r="B35" s="130"/>
      <c r="C35" s="130"/>
      <c r="D35" s="129"/>
      <c r="E35" s="130"/>
      <c r="F35" s="130"/>
      <c r="G35" s="130"/>
      <c r="H35" s="130"/>
    </row>
    <row r="36" spans="1:8" s="486" customFormat="1" ht="15" customHeight="1" x14ac:dyDescent="0.25">
      <c r="A36" s="142" t="s">
        <v>264</v>
      </c>
      <c r="B36" s="143" t="s">
        <v>252</v>
      </c>
      <c r="C36" s="143"/>
      <c r="D36" s="144"/>
      <c r="E36" s="143"/>
      <c r="F36" s="143"/>
      <c r="G36" s="143"/>
      <c r="H36" s="145"/>
    </row>
    <row r="37" spans="1:8" s="486" customFormat="1" ht="18" customHeight="1" x14ac:dyDescent="0.25">
      <c r="A37" s="146" t="s">
        <v>241</v>
      </c>
      <c r="B37" s="890"/>
      <c r="C37" s="891"/>
      <c r="D37" s="147" t="s">
        <v>81</v>
      </c>
      <c r="E37" s="890"/>
      <c r="F37" s="891"/>
      <c r="G37" s="891"/>
      <c r="H37" s="892"/>
    </row>
    <row r="38" spans="1:8" s="486" customFormat="1" ht="18" customHeight="1" x14ac:dyDescent="0.25">
      <c r="A38" s="148" t="s">
        <v>243</v>
      </c>
      <c r="B38" s="871"/>
      <c r="C38" s="872"/>
      <c r="D38" s="139" t="s">
        <v>78</v>
      </c>
      <c r="E38" s="871"/>
      <c r="F38" s="872"/>
      <c r="G38" s="872"/>
      <c r="H38" s="893"/>
    </row>
    <row r="39" spans="1:8" s="486" customFormat="1" ht="18" customHeight="1" x14ac:dyDescent="0.25">
      <c r="A39" s="149" t="s">
        <v>245</v>
      </c>
      <c r="B39" s="887"/>
      <c r="C39" s="888"/>
      <c r="D39" s="150" t="s">
        <v>79</v>
      </c>
      <c r="E39" s="887"/>
      <c r="F39" s="888"/>
      <c r="G39" s="888"/>
      <c r="H39" s="889"/>
    </row>
    <row r="40" spans="1:8" s="486" customFormat="1" ht="12" customHeight="1" x14ac:dyDescent="0.25">
      <c r="A40" s="151"/>
      <c r="B40" s="489"/>
      <c r="C40" s="490"/>
      <c r="D40" s="151"/>
      <c r="E40" s="489"/>
      <c r="F40" s="490"/>
      <c r="G40" s="490"/>
      <c r="H40" s="491"/>
    </row>
    <row r="41" spans="1:8" s="486" customFormat="1" ht="18" customHeight="1" x14ac:dyDescent="0.25">
      <c r="A41" s="152" t="s">
        <v>266</v>
      </c>
      <c r="B41" s="66" t="s">
        <v>185</v>
      </c>
      <c r="C41" s="894"/>
      <c r="D41" s="894"/>
      <c r="E41" s="894"/>
      <c r="F41" s="894"/>
      <c r="G41" s="894"/>
      <c r="H41" s="66"/>
    </row>
    <row r="42" spans="1:8" s="486" customFormat="1" ht="11.25" customHeight="1" x14ac:dyDescent="0.25">
      <c r="A42" s="152"/>
      <c r="B42" s="66"/>
      <c r="C42" s="489"/>
      <c r="D42" s="492"/>
      <c r="E42" s="490"/>
      <c r="F42" s="490"/>
      <c r="G42" s="490"/>
      <c r="H42" s="66"/>
    </row>
    <row r="43" spans="1:8" s="486" customFormat="1" ht="18" customHeight="1" x14ac:dyDescent="0.25">
      <c r="A43" s="152" t="s">
        <v>267</v>
      </c>
      <c r="B43" s="66" t="s">
        <v>256</v>
      </c>
      <c r="C43" s="66"/>
      <c r="D43" s="528"/>
      <c r="E43" s="66" t="s">
        <v>257</v>
      </c>
      <c r="F43" s="66"/>
      <c r="G43" s="66"/>
      <c r="H43" s="66"/>
    </row>
    <row r="44" spans="1:8" s="486" customFormat="1" ht="18" customHeight="1" x14ac:dyDescent="0.25">
      <c r="A44" s="66"/>
      <c r="B44" s="66"/>
      <c r="C44" s="66"/>
      <c r="D44" s="528"/>
      <c r="E44" s="66" t="s">
        <v>135</v>
      </c>
      <c r="F44" s="886"/>
      <c r="G44" s="886"/>
      <c r="H44" s="66"/>
    </row>
    <row r="45" spans="1:8" x14ac:dyDescent="0.25"/>
  </sheetData>
  <sheetProtection algorithmName="SHA-512" hashValue="1k6X2n2nX7viALdZCNTqspxVTaadQ8NX7TwnRz1HuP3gLUZLHXecId7jEwceZFlHRg0Pcrank82oBUhwNp1urg==" saltValue="hA0j0xfsEDtTmCGbec6JdQ==" spinCount="100000" sheet="1" objects="1" scenarios="1"/>
  <mergeCells count="40">
    <mergeCell ref="C11:E11"/>
    <mergeCell ref="F11:H11"/>
    <mergeCell ref="B25:C25"/>
    <mergeCell ref="E25:H25"/>
    <mergeCell ref="B31:C31"/>
    <mergeCell ref="E31:H31"/>
    <mergeCell ref="B26:C26"/>
    <mergeCell ref="E26:H26"/>
    <mergeCell ref="E27:H27"/>
    <mergeCell ref="B28:C28"/>
    <mergeCell ref="E28:H28"/>
    <mergeCell ref="A7:H7"/>
    <mergeCell ref="C9:E9"/>
    <mergeCell ref="F9:H9"/>
    <mergeCell ref="C10:E10"/>
    <mergeCell ref="F10:H10"/>
    <mergeCell ref="F44:G44"/>
    <mergeCell ref="B39:C39"/>
    <mergeCell ref="E39:H39"/>
    <mergeCell ref="B37:C37"/>
    <mergeCell ref="E37:H37"/>
    <mergeCell ref="B38:C38"/>
    <mergeCell ref="E38:H38"/>
    <mergeCell ref="C41:G41"/>
    <mergeCell ref="B33:C33"/>
    <mergeCell ref="E33:H33"/>
    <mergeCell ref="B34:C34"/>
    <mergeCell ref="E34:H34"/>
    <mergeCell ref="A13:B13"/>
    <mergeCell ref="C13:G13"/>
    <mergeCell ref="C15:G15"/>
    <mergeCell ref="C16:G16"/>
    <mergeCell ref="C17:G17"/>
    <mergeCell ref="C18:G18"/>
    <mergeCell ref="C20:G20"/>
    <mergeCell ref="C21:G21"/>
    <mergeCell ref="C22:G22"/>
    <mergeCell ref="B32:C32"/>
    <mergeCell ref="E32:H32"/>
    <mergeCell ref="B27:C27"/>
  </mergeCells>
  <phoneticPr fontId="0" type="noConversion"/>
  <printOptions horizontalCentered="1"/>
  <pageMargins left="0.5" right="0.5" top="0.75" bottom="0.5" header="0.5" footer="0.25"/>
  <pageSetup scale="9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pageSetUpPr fitToPage="1"/>
  </sheetPr>
  <dimension ref="A1:I39"/>
  <sheetViews>
    <sheetView showGridLines="0" zoomScaleNormal="100" workbookViewId="0"/>
  </sheetViews>
  <sheetFormatPr defaultColWidth="0" defaultRowHeight="14.25" customHeight="1" zeroHeight="1" x14ac:dyDescent="0.25"/>
  <cols>
    <col min="1" max="1" width="4.54296875" style="4" customWidth="1"/>
    <col min="2" max="2" width="16.90625" style="4" customWidth="1"/>
    <col min="3" max="3" width="25.54296875" style="4" customWidth="1"/>
    <col min="4" max="4" width="4.54296875" style="4" bestFit="1" customWidth="1"/>
    <col min="5" max="8" width="9.81640625" style="4" customWidth="1"/>
    <col min="9" max="9" width="2.36328125" style="4" customWidth="1"/>
    <col min="10" max="16384" width="9.81640625" style="4" hidden="1"/>
  </cols>
  <sheetData>
    <row r="1" spans="1:8" ht="15" customHeight="1" x14ac:dyDescent="0.3">
      <c r="A1" s="41" t="s">
        <v>624</v>
      </c>
      <c r="B1" s="5"/>
      <c r="C1" s="5"/>
      <c r="D1" s="5"/>
      <c r="E1" s="16"/>
      <c r="F1" s="5"/>
      <c r="G1" s="5"/>
      <c r="H1" s="5"/>
    </row>
    <row r="2" spans="1:8" ht="15" customHeight="1" x14ac:dyDescent="0.3">
      <c r="A2" s="41" t="s">
        <v>625</v>
      </c>
      <c r="B2" s="5"/>
      <c r="C2" s="5"/>
      <c r="D2" s="5"/>
      <c r="E2" s="45" t="s">
        <v>554</v>
      </c>
      <c r="F2" s="50"/>
      <c r="G2" s="50"/>
      <c r="H2" s="51"/>
    </row>
    <row r="3" spans="1:8" ht="13.2" customHeight="1" x14ac:dyDescent="0.25">
      <c r="A3" s="1" t="s">
        <v>612</v>
      </c>
      <c r="E3" s="112">
        <f>+'Sch A'!$A$6</f>
        <v>0</v>
      </c>
      <c r="F3" s="39"/>
      <c r="G3" s="39"/>
      <c r="H3" s="167"/>
    </row>
    <row r="4" spans="1:8" ht="13.2" customHeight="1" x14ac:dyDescent="0.25">
      <c r="A4" s="1" t="s">
        <v>716</v>
      </c>
      <c r="E4" s="46" t="s">
        <v>96</v>
      </c>
      <c r="F4" s="52"/>
      <c r="G4" s="52"/>
      <c r="H4" s="53"/>
    </row>
    <row r="5" spans="1:8" ht="13.2" customHeight="1" x14ac:dyDescent="0.3">
      <c r="A5" s="2"/>
      <c r="C5" s="3"/>
      <c r="D5" s="3"/>
      <c r="E5" s="47" t="s">
        <v>97</v>
      </c>
      <c r="F5" s="113">
        <f>+'Sch A'!$G$12</f>
        <v>0</v>
      </c>
      <c r="G5" s="47" t="s">
        <v>98</v>
      </c>
      <c r="H5" s="113">
        <f>+'Sch A'!$I$12</f>
        <v>0</v>
      </c>
    </row>
    <row r="6" spans="1:8" ht="13.2" customHeight="1" x14ac:dyDescent="0.25">
      <c r="A6" s="2"/>
    </row>
    <row r="7" spans="1:8" s="485" customFormat="1" ht="23.4" x14ac:dyDescent="0.25">
      <c r="A7" s="875" t="s">
        <v>77</v>
      </c>
      <c r="B7" s="876"/>
      <c r="C7" s="877" t="s">
        <v>226</v>
      </c>
      <c r="D7" s="878"/>
      <c r="E7" s="878"/>
      <c r="F7" s="878"/>
      <c r="G7" s="879"/>
      <c r="H7" s="131" t="s">
        <v>227</v>
      </c>
    </row>
    <row r="8" spans="1:8" s="485" customFormat="1" ht="11.4" x14ac:dyDescent="0.2">
      <c r="A8" s="132" t="s">
        <v>228</v>
      </c>
      <c r="B8" s="487"/>
      <c r="C8" s="133"/>
      <c r="D8" s="133"/>
      <c r="E8" s="133"/>
      <c r="F8" s="133"/>
      <c r="G8" s="133"/>
      <c r="H8" s="134"/>
    </row>
    <row r="9" spans="1:8" s="486" customFormat="1" ht="18" customHeight="1" x14ac:dyDescent="0.25">
      <c r="A9" s="135" t="s">
        <v>229</v>
      </c>
      <c r="B9" s="128"/>
      <c r="C9" s="906"/>
      <c r="D9" s="907"/>
      <c r="E9" s="907"/>
      <c r="F9" s="907"/>
      <c r="G9" s="908"/>
      <c r="H9" s="136" t="s">
        <v>230</v>
      </c>
    </row>
    <row r="10" spans="1:8" s="486" customFormat="1" ht="18" customHeight="1" x14ac:dyDescent="0.25">
      <c r="A10" s="135" t="s">
        <v>231</v>
      </c>
      <c r="B10" s="128"/>
      <c r="C10" s="906"/>
      <c r="D10" s="907"/>
      <c r="E10" s="907"/>
      <c r="F10" s="907"/>
      <c r="G10" s="908"/>
      <c r="H10" s="136" t="s">
        <v>230</v>
      </c>
    </row>
    <row r="11" spans="1:8" s="486" customFormat="1" ht="18" customHeight="1" x14ac:dyDescent="0.25">
      <c r="A11" s="135" t="s">
        <v>232</v>
      </c>
      <c r="B11" s="128"/>
      <c r="C11" s="906"/>
      <c r="D11" s="907"/>
      <c r="E11" s="907"/>
      <c r="F11" s="907"/>
      <c r="G11" s="908"/>
      <c r="H11" s="136" t="s">
        <v>233</v>
      </c>
    </row>
    <row r="12" spans="1:8" s="486" customFormat="1" ht="18" customHeight="1" x14ac:dyDescent="0.25">
      <c r="A12" s="137" t="s">
        <v>135</v>
      </c>
      <c r="B12" s="488"/>
      <c r="C12" s="906"/>
      <c r="D12" s="907"/>
      <c r="E12" s="907"/>
      <c r="F12" s="907"/>
      <c r="G12" s="908"/>
      <c r="H12" s="136" t="s">
        <v>230</v>
      </c>
    </row>
    <row r="13" spans="1:8" s="485" customFormat="1" ht="11.4" x14ac:dyDescent="0.2">
      <c r="A13" s="132" t="s">
        <v>234</v>
      </c>
      <c r="B13" s="487"/>
      <c r="C13" s="133"/>
      <c r="D13" s="133"/>
      <c r="E13" s="133"/>
      <c r="F13" s="133"/>
      <c r="G13" s="133"/>
      <c r="H13" s="134"/>
    </row>
    <row r="14" spans="1:8" s="486" customFormat="1" ht="18" customHeight="1" x14ac:dyDescent="0.25">
      <c r="A14" s="135" t="s">
        <v>235</v>
      </c>
      <c r="B14" s="128"/>
      <c r="C14" s="906"/>
      <c r="D14" s="907"/>
      <c r="E14" s="907"/>
      <c r="F14" s="907"/>
      <c r="G14" s="908"/>
      <c r="H14" s="136" t="s">
        <v>236</v>
      </c>
    </row>
    <row r="15" spans="1:8" s="486" customFormat="1" ht="18" customHeight="1" x14ac:dyDescent="0.25">
      <c r="A15" s="135" t="s">
        <v>237</v>
      </c>
      <c r="B15" s="128"/>
      <c r="C15" s="906"/>
      <c r="D15" s="907"/>
      <c r="E15" s="907"/>
      <c r="F15" s="907"/>
      <c r="G15" s="908"/>
      <c r="H15" s="136" t="s">
        <v>238</v>
      </c>
    </row>
    <row r="16" spans="1:8" s="486" customFormat="1" ht="18" customHeight="1" x14ac:dyDescent="0.25">
      <c r="A16" s="135" t="s">
        <v>232</v>
      </c>
      <c r="B16" s="128"/>
      <c r="C16" s="906"/>
      <c r="D16" s="907"/>
      <c r="E16" s="907"/>
      <c r="F16" s="907"/>
      <c r="G16" s="908"/>
      <c r="H16" s="136" t="s">
        <v>233</v>
      </c>
    </row>
    <row r="17" spans="1:8" s="486" customFormat="1" ht="11.25" customHeight="1" x14ac:dyDescent="0.25">
      <c r="A17" s="129"/>
      <c r="B17" s="130"/>
      <c r="C17" s="130"/>
      <c r="D17" s="129"/>
      <c r="E17" s="130"/>
      <c r="F17" s="130"/>
      <c r="G17" s="130"/>
      <c r="H17" s="130"/>
    </row>
    <row r="18" spans="1:8" s="486" customFormat="1" ht="15" x14ac:dyDescent="0.25">
      <c r="A18" s="138" t="s">
        <v>239</v>
      </c>
      <c r="B18" s="67" t="s">
        <v>240</v>
      </c>
      <c r="C18" s="67"/>
      <c r="D18" s="67"/>
      <c r="E18" s="67"/>
      <c r="F18" s="67"/>
      <c r="G18" s="67"/>
      <c r="H18" s="65"/>
    </row>
    <row r="19" spans="1:8" s="486" customFormat="1" ht="18" customHeight="1" x14ac:dyDescent="0.25">
      <c r="A19" s="139" t="s">
        <v>241</v>
      </c>
      <c r="B19" s="871"/>
      <c r="C19" s="872"/>
      <c r="D19" s="139" t="s">
        <v>242</v>
      </c>
      <c r="E19" s="871"/>
      <c r="F19" s="872"/>
      <c r="G19" s="872"/>
      <c r="H19" s="873"/>
    </row>
    <row r="20" spans="1:8" s="486" customFormat="1" ht="18" customHeight="1" x14ac:dyDescent="0.25">
      <c r="A20" s="139" t="s">
        <v>243</v>
      </c>
      <c r="B20" s="871"/>
      <c r="C20" s="872"/>
      <c r="D20" s="139" t="s">
        <v>244</v>
      </c>
      <c r="E20" s="871"/>
      <c r="F20" s="872"/>
      <c r="G20" s="872"/>
      <c r="H20" s="873"/>
    </row>
    <row r="21" spans="1:8" s="486" customFormat="1" ht="18" customHeight="1" x14ac:dyDescent="0.25">
      <c r="A21" s="139" t="s">
        <v>245</v>
      </c>
      <c r="B21" s="871"/>
      <c r="C21" s="872"/>
      <c r="D21" s="139" t="s">
        <v>246</v>
      </c>
      <c r="E21" s="871"/>
      <c r="F21" s="872"/>
      <c r="G21" s="872"/>
      <c r="H21" s="873"/>
    </row>
    <row r="22" spans="1:8" s="486" customFormat="1" ht="18" customHeight="1" x14ac:dyDescent="0.25">
      <c r="A22" s="140" t="s">
        <v>247</v>
      </c>
      <c r="B22" s="874"/>
      <c r="C22" s="855"/>
      <c r="D22" s="140" t="s">
        <v>248</v>
      </c>
      <c r="E22" s="874"/>
      <c r="F22" s="855"/>
      <c r="G22" s="855"/>
      <c r="H22" s="816"/>
    </row>
    <row r="23" spans="1:8" s="486" customFormat="1" ht="11.25" customHeight="1" x14ac:dyDescent="0.25">
      <c r="A23" s="129"/>
      <c r="B23" s="130"/>
      <c r="C23" s="130"/>
      <c r="D23" s="129"/>
      <c r="E23" s="130"/>
      <c r="F23" s="130"/>
      <c r="G23" s="130"/>
      <c r="H23" s="130"/>
    </row>
    <row r="24" spans="1:8" s="486" customFormat="1" ht="15" x14ac:dyDescent="0.25">
      <c r="A24" s="138" t="s">
        <v>249</v>
      </c>
      <c r="B24" s="67" t="s">
        <v>250</v>
      </c>
      <c r="C24" s="67"/>
      <c r="D24" s="141"/>
      <c r="E24" s="67"/>
      <c r="F24" s="67"/>
      <c r="G24" s="67"/>
      <c r="H24" s="65"/>
    </row>
    <row r="25" spans="1:8" s="486" customFormat="1" ht="18" customHeight="1" x14ac:dyDescent="0.25">
      <c r="A25" s="139" t="s">
        <v>241</v>
      </c>
      <c r="B25" s="871"/>
      <c r="C25" s="872"/>
      <c r="D25" s="139" t="s">
        <v>242</v>
      </c>
      <c r="E25" s="871"/>
      <c r="F25" s="872"/>
      <c r="G25" s="872"/>
      <c r="H25" s="873"/>
    </row>
    <row r="26" spans="1:8" s="486" customFormat="1" ht="18" customHeight="1" x14ac:dyDescent="0.25">
      <c r="A26" s="139" t="s">
        <v>243</v>
      </c>
      <c r="B26" s="871"/>
      <c r="C26" s="872"/>
      <c r="D26" s="139" t="s">
        <v>244</v>
      </c>
      <c r="E26" s="871"/>
      <c r="F26" s="872"/>
      <c r="G26" s="872"/>
      <c r="H26" s="873"/>
    </row>
    <row r="27" spans="1:8" s="486" customFormat="1" ht="18" customHeight="1" x14ac:dyDescent="0.25">
      <c r="A27" s="139" t="s">
        <v>245</v>
      </c>
      <c r="B27" s="871"/>
      <c r="C27" s="872"/>
      <c r="D27" s="139" t="s">
        <v>246</v>
      </c>
      <c r="E27" s="871"/>
      <c r="F27" s="872"/>
      <c r="G27" s="872"/>
      <c r="H27" s="873"/>
    </row>
    <row r="28" spans="1:8" s="486" customFormat="1" ht="18" customHeight="1" x14ac:dyDescent="0.25">
      <c r="A28" s="140" t="s">
        <v>247</v>
      </c>
      <c r="B28" s="874"/>
      <c r="C28" s="855"/>
      <c r="D28" s="140" t="s">
        <v>248</v>
      </c>
      <c r="E28" s="874"/>
      <c r="F28" s="855"/>
      <c r="G28" s="855"/>
      <c r="H28" s="816"/>
    </row>
    <row r="29" spans="1:8" s="486" customFormat="1" ht="11.25" customHeight="1" x14ac:dyDescent="0.25">
      <c r="A29" s="129"/>
      <c r="B29" s="130"/>
      <c r="C29" s="130"/>
      <c r="D29" s="129"/>
      <c r="E29" s="130"/>
      <c r="F29" s="130"/>
      <c r="G29" s="130"/>
      <c r="H29" s="130"/>
    </row>
    <row r="30" spans="1:8" s="486" customFormat="1" ht="15" x14ac:dyDescent="0.25">
      <c r="A30" s="142" t="s">
        <v>251</v>
      </c>
      <c r="B30" s="143" t="s">
        <v>252</v>
      </c>
      <c r="C30" s="143"/>
      <c r="D30" s="144"/>
      <c r="E30" s="143"/>
      <c r="F30" s="143"/>
      <c r="G30" s="143"/>
      <c r="H30" s="145"/>
    </row>
    <row r="31" spans="1:8" s="486" customFormat="1" ht="18" customHeight="1" x14ac:dyDescent="0.25">
      <c r="A31" s="146" t="s">
        <v>241</v>
      </c>
      <c r="B31" s="890"/>
      <c r="C31" s="891"/>
      <c r="D31" s="147" t="s">
        <v>253</v>
      </c>
      <c r="E31" s="890"/>
      <c r="F31" s="891"/>
      <c r="G31" s="891"/>
      <c r="H31" s="892"/>
    </row>
    <row r="32" spans="1:8" s="486" customFormat="1" ht="18" customHeight="1" x14ac:dyDescent="0.25">
      <c r="A32" s="148" t="s">
        <v>243</v>
      </c>
      <c r="B32" s="871"/>
      <c r="C32" s="872"/>
      <c r="D32" s="139" t="s">
        <v>242</v>
      </c>
      <c r="E32" s="871"/>
      <c r="F32" s="872"/>
      <c r="G32" s="872"/>
      <c r="H32" s="893"/>
    </row>
    <row r="33" spans="1:8" s="486" customFormat="1" ht="18" customHeight="1" x14ac:dyDescent="0.25">
      <c r="A33" s="149" t="s">
        <v>245</v>
      </c>
      <c r="B33" s="887"/>
      <c r="C33" s="888"/>
      <c r="D33" s="150" t="s">
        <v>244</v>
      </c>
      <c r="E33" s="887"/>
      <c r="F33" s="888"/>
      <c r="G33" s="888"/>
      <c r="H33" s="889"/>
    </row>
    <row r="34" spans="1:8" s="486" customFormat="1" ht="12" customHeight="1" x14ac:dyDescent="0.25">
      <c r="A34" s="151"/>
      <c r="B34" s="489"/>
      <c r="C34" s="490"/>
      <c r="D34" s="151"/>
      <c r="E34" s="489"/>
      <c r="F34" s="490"/>
      <c r="G34" s="490"/>
      <c r="H34" s="491"/>
    </row>
    <row r="35" spans="1:8" s="486" customFormat="1" ht="18" customHeight="1" x14ac:dyDescent="0.25">
      <c r="A35" s="152" t="s">
        <v>254</v>
      </c>
      <c r="B35" s="66" t="s">
        <v>185</v>
      </c>
      <c r="C35" s="904"/>
      <c r="D35" s="904"/>
      <c r="E35" s="904"/>
      <c r="F35" s="904"/>
      <c r="G35" s="904"/>
      <c r="H35" s="66"/>
    </row>
    <row r="36" spans="1:8" s="486" customFormat="1" ht="11.25" customHeight="1" x14ac:dyDescent="0.25">
      <c r="A36" s="152"/>
      <c r="B36" s="66"/>
      <c r="C36" s="489"/>
      <c r="D36" s="492"/>
      <c r="E36" s="490"/>
      <c r="F36" s="490"/>
      <c r="G36" s="490"/>
      <c r="H36" s="66"/>
    </row>
    <row r="37" spans="1:8" s="486" customFormat="1" ht="18" customHeight="1" x14ac:dyDescent="0.25">
      <c r="A37" s="152" t="s">
        <v>255</v>
      </c>
      <c r="B37" s="66" t="s">
        <v>256</v>
      </c>
      <c r="C37" s="66"/>
      <c r="D37" s="632"/>
      <c r="E37" s="66" t="s">
        <v>257</v>
      </c>
      <c r="F37" s="66"/>
      <c r="G37" s="66"/>
      <c r="H37" s="66"/>
    </row>
    <row r="38" spans="1:8" s="486" customFormat="1" ht="18" customHeight="1" x14ac:dyDescent="0.25">
      <c r="A38" s="66"/>
      <c r="B38" s="66"/>
      <c r="C38" s="66"/>
      <c r="D38" s="632"/>
      <c r="E38" s="66" t="s">
        <v>135</v>
      </c>
      <c r="F38" s="905"/>
      <c r="G38" s="905"/>
      <c r="H38" s="66"/>
    </row>
    <row r="39" spans="1:8" ht="14.25" customHeight="1" x14ac:dyDescent="0.25"/>
  </sheetData>
  <sheetProtection algorithmName="SHA-512" hashValue="Y4ROm1LkuYqzPCTgIvTCi+psyu6hGnTHZ0c+p/f6UbTqmHlUYZ/VG8GwVGc5fS0uROpy8TAn0ZWzrk8epCy2PQ==" saltValue="0jufLmWNub8fTHRwcpt/Mg==" spinCount="100000" sheet="1" objects="1" scenarios="1"/>
  <mergeCells count="33">
    <mergeCell ref="B20:C20"/>
    <mergeCell ref="E20:H20"/>
    <mergeCell ref="A7:B7"/>
    <mergeCell ref="C7:G7"/>
    <mergeCell ref="C9:G9"/>
    <mergeCell ref="C10:G10"/>
    <mergeCell ref="C11:G11"/>
    <mergeCell ref="C12:G12"/>
    <mergeCell ref="C14:G14"/>
    <mergeCell ref="C15:G15"/>
    <mergeCell ref="C16:G16"/>
    <mergeCell ref="B19:C19"/>
    <mergeCell ref="E19:H19"/>
    <mergeCell ref="B21:C21"/>
    <mergeCell ref="E21:H21"/>
    <mergeCell ref="B22:C22"/>
    <mergeCell ref="E22:H22"/>
    <mergeCell ref="B25:C25"/>
    <mergeCell ref="E25:H25"/>
    <mergeCell ref="B26:C26"/>
    <mergeCell ref="E26:H26"/>
    <mergeCell ref="B27:C27"/>
    <mergeCell ref="E27:H27"/>
    <mergeCell ref="B28:C28"/>
    <mergeCell ref="E28:H28"/>
    <mergeCell ref="C35:G35"/>
    <mergeCell ref="F38:G38"/>
    <mergeCell ref="B31:C31"/>
    <mergeCell ref="E31:H31"/>
    <mergeCell ref="B32:C32"/>
    <mergeCell ref="E32:H32"/>
    <mergeCell ref="B33:C33"/>
    <mergeCell ref="E33:H33"/>
  </mergeCells>
  <printOptions horizontalCentered="1"/>
  <pageMargins left="0.5" right="0.5" top="0.75" bottom="0.75" header="0.5" footer="0.5"/>
  <pageSetup scale="8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I39"/>
  <sheetViews>
    <sheetView showGridLines="0" zoomScaleNormal="100" workbookViewId="0"/>
  </sheetViews>
  <sheetFormatPr defaultColWidth="0" defaultRowHeight="14.25" customHeight="1" zeroHeight="1" x14ac:dyDescent="0.25"/>
  <cols>
    <col min="1" max="1" width="4.54296875" style="4" customWidth="1"/>
    <col min="2" max="2" width="16.90625" style="4" customWidth="1"/>
    <col min="3" max="3" width="25.54296875" style="4" customWidth="1"/>
    <col min="4" max="4" width="4.54296875" style="4" bestFit="1" customWidth="1"/>
    <col min="5" max="8" width="9.81640625" style="4" customWidth="1"/>
    <col min="9" max="9" width="2.36328125" style="4" customWidth="1"/>
    <col min="10" max="16384" width="9.81640625" style="4" hidden="1"/>
  </cols>
  <sheetData>
    <row r="1" spans="1:8" ht="15" customHeight="1" x14ac:dyDescent="0.3">
      <c r="A1" s="41" t="s">
        <v>721</v>
      </c>
      <c r="B1" s="5"/>
      <c r="C1" s="5"/>
      <c r="D1" s="5"/>
      <c r="E1" s="16"/>
      <c r="F1" s="5"/>
      <c r="G1" s="5"/>
      <c r="H1" s="5"/>
    </row>
    <row r="2" spans="1:8" ht="15" customHeight="1" x14ac:dyDescent="0.3">
      <c r="A2" s="686" t="s">
        <v>720</v>
      </c>
      <c r="B2" s="5"/>
      <c r="C2" s="5"/>
      <c r="D2" s="5"/>
      <c r="E2" s="45" t="s">
        <v>554</v>
      </c>
      <c r="F2" s="50"/>
      <c r="G2" s="50"/>
      <c r="H2" s="51"/>
    </row>
    <row r="3" spans="1:8" ht="13.2" customHeight="1" x14ac:dyDescent="0.25">
      <c r="A3" s="1" t="s">
        <v>612</v>
      </c>
      <c r="E3" s="112">
        <f>+'Sch A'!$A$6</f>
        <v>0</v>
      </c>
      <c r="F3" s="39"/>
      <c r="G3" s="39"/>
      <c r="H3" s="167"/>
    </row>
    <row r="4" spans="1:8" ht="13.2" customHeight="1" x14ac:dyDescent="0.25">
      <c r="A4" s="1" t="s">
        <v>716</v>
      </c>
      <c r="E4" s="46" t="s">
        <v>96</v>
      </c>
      <c r="F4" s="52"/>
      <c r="G4" s="52"/>
      <c r="H4" s="53"/>
    </row>
    <row r="5" spans="1:8" ht="13.2" customHeight="1" x14ac:dyDescent="0.3">
      <c r="A5" s="2"/>
      <c r="C5" s="3"/>
      <c r="D5" s="3"/>
      <c r="E5" s="47" t="s">
        <v>97</v>
      </c>
      <c r="F5" s="113">
        <f>+'Sch A'!$G$12</f>
        <v>0</v>
      </c>
      <c r="G5" s="47" t="s">
        <v>98</v>
      </c>
      <c r="H5" s="113">
        <f>+'Sch A'!$I$12</f>
        <v>0</v>
      </c>
    </row>
    <row r="6" spans="1:8" ht="13.2" customHeight="1" x14ac:dyDescent="0.25">
      <c r="A6" s="2"/>
    </row>
    <row r="7" spans="1:8" s="485" customFormat="1" ht="23.4" x14ac:dyDescent="0.25">
      <c r="A7" s="875" t="s">
        <v>77</v>
      </c>
      <c r="B7" s="876"/>
      <c r="C7" s="877" t="s">
        <v>226</v>
      </c>
      <c r="D7" s="878"/>
      <c r="E7" s="878"/>
      <c r="F7" s="878"/>
      <c r="G7" s="879"/>
      <c r="H7" s="131" t="s">
        <v>227</v>
      </c>
    </row>
    <row r="8" spans="1:8" s="485" customFormat="1" ht="11.4" x14ac:dyDescent="0.2">
      <c r="A8" s="132" t="s">
        <v>228</v>
      </c>
      <c r="B8" s="487"/>
      <c r="C8" s="133"/>
      <c r="D8" s="133"/>
      <c r="E8" s="133"/>
      <c r="F8" s="133"/>
      <c r="G8" s="133"/>
      <c r="H8" s="134"/>
    </row>
    <row r="9" spans="1:8" s="486" customFormat="1" ht="18" customHeight="1" x14ac:dyDescent="0.25">
      <c r="A9" s="135" t="s">
        <v>229</v>
      </c>
      <c r="B9" s="128"/>
      <c r="C9" s="906"/>
      <c r="D9" s="907"/>
      <c r="E9" s="907"/>
      <c r="F9" s="907"/>
      <c r="G9" s="908"/>
      <c r="H9" s="136" t="s">
        <v>230</v>
      </c>
    </row>
    <row r="10" spans="1:8" s="486" customFormat="1" ht="18" customHeight="1" x14ac:dyDescent="0.25">
      <c r="A10" s="135" t="s">
        <v>231</v>
      </c>
      <c r="B10" s="128"/>
      <c r="C10" s="906"/>
      <c r="D10" s="907"/>
      <c r="E10" s="907"/>
      <c r="F10" s="907"/>
      <c r="G10" s="908"/>
      <c r="H10" s="136" t="s">
        <v>230</v>
      </c>
    </row>
    <row r="11" spans="1:8" s="486" customFormat="1" ht="18" customHeight="1" x14ac:dyDescent="0.25">
      <c r="A11" s="135" t="s">
        <v>232</v>
      </c>
      <c r="B11" s="128"/>
      <c r="C11" s="906"/>
      <c r="D11" s="907"/>
      <c r="E11" s="907"/>
      <c r="F11" s="907"/>
      <c r="G11" s="908"/>
      <c r="H11" s="136" t="s">
        <v>233</v>
      </c>
    </row>
    <row r="12" spans="1:8" s="486" customFormat="1" ht="18" customHeight="1" x14ac:dyDescent="0.25">
      <c r="A12" s="137" t="s">
        <v>135</v>
      </c>
      <c r="B12" s="488"/>
      <c r="C12" s="906"/>
      <c r="D12" s="907"/>
      <c r="E12" s="907"/>
      <c r="F12" s="907"/>
      <c r="G12" s="908"/>
      <c r="H12" s="136" t="s">
        <v>230</v>
      </c>
    </row>
    <row r="13" spans="1:8" s="485" customFormat="1" ht="11.4" x14ac:dyDescent="0.2">
      <c r="A13" s="132" t="s">
        <v>234</v>
      </c>
      <c r="B13" s="487"/>
      <c r="C13" s="133"/>
      <c r="D13" s="133"/>
      <c r="E13" s="133"/>
      <c r="F13" s="133"/>
      <c r="G13" s="133"/>
      <c r="H13" s="134"/>
    </row>
    <row r="14" spans="1:8" s="486" customFormat="1" ht="18" customHeight="1" x14ac:dyDescent="0.25">
      <c r="A14" s="135" t="s">
        <v>235</v>
      </c>
      <c r="B14" s="128"/>
      <c r="C14" s="906"/>
      <c r="D14" s="907"/>
      <c r="E14" s="907"/>
      <c r="F14" s="907"/>
      <c r="G14" s="908"/>
      <c r="H14" s="136" t="s">
        <v>236</v>
      </c>
    </row>
    <row r="15" spans="1:8" s="486" customFormat="1" ht="18" customHeight="1" x14ac:dyDescent="0.25">
      <c r="A15" s="135" t="s">
        <v>237</v>
      </c>
      <c r="B15" s="128"/>
      <c r="C15" s="906"/>
      <c r="D15" s="907"/>
      <c r="E15" s="907"/>
      <c r="F15" s="907"/>
      <c r="G15" s="908"/>
      <c r="H15" s="136" t="s">
        <v>238</v>
      </c>
    </row>
    <row r="16" spans="1:8" s="486" customFormat="1" ht="18" customHeight="1" x14ac:dyDescent="0.25">
      <c r="A16" s="135" t="s">
        <v>232</v>
      </c>
      <c r="B16" s="128"/>
      <c r="C16" s="906"/>
      <c r="D16" s="907"/>
      <c r="E16" s="907"/>
      <c r="F16" s="907"/>
      <c r="G16" s="908"/>
      <c r="H16" s="136" t="s">
        <v>233</v>
      </c>
    </row>
    <row r="17" spans="1:8" s="486" customFormat="1" ht="11.25" customHeight="1" x14ac:dyDescent="0.25">
      <c r="A17" s="129"/>
      <c r="B17" s="130"/>
      <c r="C17" s="130"/>
      <c r="D17" s="129"/>
      <c r="E17" s="130"/>
      <c r="F17" s="130"/>
      <c r="G17" s="130"/>
      <c r="H17" s="130"/>
    </row>
    <row r="18" spans="1:8" s="486" customFormat="1" ht="15" x14ac:dyDescent="0.25">
      <c r="A18" s="138" t="s">
        <v>239</v>
      </c>
      <c r="B18" s="67" t="s">
        <v>240</v>
      </c>
      <c r="C18" s="67"/>
      <c r="D18" s="67"/>
      <c r="E18" s="67"/>
      <c r="F18" s="67"/>
      <c r="G18" s="67"/>
      <c r="H18" s="65"/>
    </row>
    <row r="19" spans="1:8" s="486" customFormat="1" ht="18" customHeight="1" x14ac:dyDescent="0.25">
      <c r="A19" s="139" t="s">
        <v>241</v>
      </c>
      <c r="B19" s="871"/>
      <c r="C19" s="872"/>
      <c r="D19" s="139" t="s">
        <v>242</v>
      </c>
      <c r="E19" s="871"/>
      <c r="F19" s="872"/>
      <c r="G19" s="872"/>
      <c r="H19" s="873"/>
    </row>
    <row r="20" spans="1:8" s="486" customFormat="1" ht="18" customHeight="1" x14ac:dyDescent="0.25">
      <c r="A20" s="139" t="s">
        <v>243</v>
      </c>
      <c r="B20" s="871"/>
      <c r="C20" s="872"/>
      <c r="D20" s="139" t="s">
        <v>244</v>
      </c>
      <c r="E20" s="871"/>
      <c r="F20" s="872"/>
      <c r="G20" s="872"/>
      <c r="H20" s="873"/>
    </row>
    <row r="21" spans="1:8" s="486" customFormat="1" ht="18" customHeight="1" x14ac:dyDescent="0.25">
      <c r="A21" s="139" t="s">
        <v>245</v>
      </c>
      <c r="B21" s="871"/>
      <c r="C21" s="872"/>
      <c r="D21" s="139" t="s">
        <v>246</v>
      </c>
      <c r="E21" s="871"/>
      <c r="F21" s="872"/>
      <c r="G21" s="872"/>
      <c r="H21" s="873"/>
    </row>
    <row r="22" spans="1:8" s="486" customFormat="1" ht="18" customHeight="1" x14ac:dyDescent="0.25">
      <c r="A22" s="140" t="s">
        <v>247</v>
      </c>
      <c r="B22" s="874"/>
      <c r="C22" s="855"/>
      <c r="D22" s="140" t="s">
        <v>248</v>
      </c>
      <c r="E22" s="874"/>
      <c r="F22" s="855"/>
      <c r="G22" s="855"/>
      <c r="H22" s="816"/>
    </row>
    <row r="23" spans="1:8" s="486" customFormat="1" ht="11.25" customHeight="1" x14ac:dyDescent="0.25">
      <c r="A23" s="129"/>
      <c r="B23" s="130"/>
      <c r="C23" s="130"/>
      <c r="D23" s="129"/>
      <c r="E23" s="130"/>
      <c r="F23" s="130"/>
      <c r="G23" s="130"/>
      <c r="H23" s="130"/>
    </row>
    <row r="24" spans="1:8" s="486" customFormat="1" ht="15" x14ac:dyDescent="0.25">
      <c r="A24" s="138" t="s">
        <v>249</v>
      </c>
      <c r="B24" s="67" t="s">
        <v>250</v>
      </c>
      <c r="C24" s="67"/>
      <c r="D24" s="141"/>
      <c r="E24" s="67"/>
      <c r="F24" s="67"/>
      <c r="G24" s="67"/>
      <c r="H24" s="65"/>
    </row>
    <row r="25" spans="1:8" s="486" customFormat="1" ht="18" customHeight="1" x14ac:dyDescent="0.25">
      <c r="A25" s="139" t="s">
        <v>241</v>
      </c>
      <c r="B25" s="871"/>
      <c r="C25" s="872"/>
      <c r="D25" s="139" t="s">
        <v>242</v>
      </c>
      <c r="E25" s="871"/>
      <c r="F25" s="872"/>
      <c r="G25" s="872"/>
      <c r="H25" s="873"/>
    </row>
    <row r="26" spans="1:8" s="486" customFormat="1" ht="18" customHeight="1" x14ac:dyDescent="0.25">
      <c r="A26" s="139" t="s">
        <v>243</v>
      </c>
      <c r="B26" s="871"/>
      <c r="C26" s="872"/>
      <c r="D26" s="139" t="s">
        <v>244</v>
      </c>
      <c r="E26" s="871"/>
      <c r="F26" s="872"/>
      <c r="G26" s="872"/>
      <c r="H26" s="873"/>
    </row>
    <row r="27" spans="1:8" s="486" customFormat="1" ht="18" customHeight="1" x14ac:dyDescent="0.25">
      <c r="A27" s="139" t="s">
        <v>245</v>
      </c>
      <c r="B27" s="871"/>
      <c r="C27" s="872"/>
      <c r="D27" s="139" t="s">
        <v>246</v>
      </c>
      <c r="E27" s="871"/>
      <c r="F27" s="872"/>
      <c r="G27" s="872"/>
      <c r="H27" s="873"/>
    </row>
    <row r="28" spans="1:8" s="486" customFormat="1" ht="18" customHeight="1" x14ac:dyDescent="0.25">
      <c r="A28" s="140" t="s">
        <v>247</v>
      </c>
      <c r="B28" s="874"/>
      <c r="C28" s="855"/>
      <c r="D28" s="140" t="s">
        <v>248</v>
      </c>
      <c r="E28" s="874"/>
      <c r="F28" s="855"/>
      <c r="G28" s="855"/>
      <c r="H28" s="816"/>
    </row>
    <row r="29" spans="1:8" s="486" customFormat="1" ht="11.25" customHeight="1" x14ac:dyDescent="0.25">
      <c r="A29" s="129"/>
      <c r="B29" s="130"/>
      <c r="C29" s="130"/>
      <c r="D29" s="129"/>
      <c r="E29" s="130"/>
      <c r="F29" s="130"/>
      <c r="G29" s="130"/>
      <c r="H29" s="130"/>
    </row>
    <row r="30" spans="1:8" s="486" customFormat="1" ht="15" x14ac:dyDescent="0.25">
      <c r="A30" s="142" t="s">
        <v>251</v>
      </c>
      <c r="B30" s="143" t="s">
        <v>252</v>
      </c>
      <c r="C30" s="143"/>
      <c r="D30" s="144"/>
      <c r="E30" s="143"/>
      <c r="F30" s="143"/>
      <c r="G30" s="143"/>
      <c r="H30" s="145"/>
    </row>
    <row r="31" spans="1:8" s="486" customFormat="1" ht="18" customHeight="1" x14ac:dyDescent="0.25">
      <c r="A31" s="146" t="s">
        <v>241</v>
      </c>
      <c r="B31" s="890"/>
      <c r="C31" s="891"/>
      <c r="D31" s="147" t="s">
        <v>253</v>
      </c>
      <c r="E31" s="890"/>
      <c r="F31" s="891"/>
      <c r="G31" s="891"/>
      <c r="H31" s="892"/>
    </row>
    <row r="32" spans="1:8" s="486" customFormat="1" ht="18" customHeight="1" x14ac:dyDescent="0.25">
      <c r="A32" s="148" t="s">
        <v>243</v>
      </c>
      <c r="B32" s="871"/>
      <c r="C32" s="872"/>
      <c r="D32" s="139" t="s">
        <v>242</v>
      </c>
      <c r="E32" s="871"/>
      <c r="F32" s="872"/>
      <c r="G32" s="872"/>
      <c r="H32" s="893"/>
    </row>
    <row r="33" spans="1:8" s="486" customFormat="1" ht="18" customHeight="1" x14ac:dyDescent="0.25">
      <c r="A33" s="149" t="s">
        <v>245</v>
      </c>
      <c r="B33" s="887"/>
      <c r="C33" s="888"/>
      <c r="D33" s="150" t="s">
        <v>244</v>
      </c>
      <c r="E33" s="887"/>
      <c r="F33" s="888"/>
      <c r="G33" s="888"/>
      <c r="H33" s="889"/>
    </row>
    <row r="34" spans="1:8" s="486" customFormat="1" ht="12" customHeight="1" x14ac:dyDescent="0.25">
      <c r="A34" s="151"/>
      <c r="B34" s="489"/>
      <c r="C34" s="490"/>
      <c r="D34" s="151"/>
      <c r="E34" s="489"/>
      <c r="F34" s="490"/>
      <c r="G34" s="490"/>
      <c r="H34" s="491"/>
    </row>
    <row r="35" spans="1:8" s="486" customFormat="1" ht="18" customHeight="1" x14ac:dyDescent="0.25">
      <c r="A35" s="152" t="s">
        <v>254</v>
      </c>
      <c r="B35" s="66" t="s">
        <v>185</v>
      </c>
      <c r="C35" s="904"/>
      <c r="D35" s="904"/>
      <c r="E35" s="904"/>
      <c r="F35" s="904"/>
      <c r="G35" s="904"/>
      <c r="H35" s="66"/>
    </row>
    <row r="36" spans="1:8" s="486" customFormat="1" ht="11.25" customHeight="1" x14ac:dyDescent="0.25">
      <c r="A36" s="152"/>
      <c r="B36" s="66"/>
      <c r="C36" s="489"/>
      <c r="D36" s="492"/>
      <c r="E36" s="490"/>
      <c r="F36" s="490"/>
      <c r="G36" s="490"/>
      <c r="H36" s="66"/>
    </row>
    <row r="37" spans="1:8" s="486" customFormat="1" ht="18" customHeight="1" x14ac:dyDescent="0.25">
      <c r="A37" s="152" t="s">
        <v>255</v>
      </c>
      <c r="B37" s="66" t="s">
        <v>256</v>
      </c>
      <c r="C37" s="66"/>
      <c r="D37" s="632"/>
      <c r="E37" s="66" t="s">
        <v>257</v>
      </c>
      <c r="F37" s="66"/>
      <c r="G37" s="66"/>
      <c r="H37" s="66"/>
    </row>
    <row r="38" spans="1:8" s="486" customFormat="1" ht="18" customHeight="1" x14ac:dyDescent="0.25">
      <c r="A38" s="66"/>
      <c r="B38" s="66"/>
      <c r="C38" s="66"/>
      <c r="D38" s="632"/>
      <c r="E38" s="66" t="s">
        <v>135</v>
      </c>
      <c r="F38" s="905"/>
      <c r="G38" s="905"/>
      <c r="H38" s="66"/>
    </row>
    <row r="39" spans="1:8" ht="14.25" customHeight="1" x14ac:dyDescent="0.25"/>
  </sheetData>
  <sheetProtection algorithmName="SHA-512" hashValue="ZQosJjKrzU1WBtNQAUGPzUKyewtuTZ2BUyug7LfzWqP6WOYLdqlQmhn2MAm6LghwdpxOZ9cBU88VhzoUNFa7cg==" saltValue="/3BZOpBIMJZ9cYx6vf1D3A==" spinCount="100000" sheet="1" objects="1" scenarios="1"/>
  <mergeCells count="33">
    <mergeCell ref="B28:C28"/>
    <mergeCell ref="E28:H28"/>
    <mergeCell ref="B31:C31"/>
    <mergeCell ref="E31:H31"/>
    <mergeCell ref="F38:G38"/>
    <mergeCell ref="B32:C32"/>
    <mergeCell ref="E32:H32"/>
    <mergeCell ref="B33:C33"/>
    <mergeCell ref="E33:H33"/>
    <mergeCell ref="C35:G35"/>
    <mergeCell ref="B25:C25"/>
    <mergeCell ref="E25:H25"/>
    <mergeCell ref="B26:C26"/>
    <mergeCell ref="E26:H26"/>
    <mergeCell ref="B27:C27"/>
    <mergeCell ref="E27:H27"/>
    <mergeCell ref="B20:C20"/>
    <mergeCell ref="E20:H20"/>
    <mergeCell ref="B21:C21"/>
    <mergeCell ref="E21:H21"/>
    <mergeCell ref="B22:C22"/>
    <mergeCell ref="E22:H22"/>
    <mergeCell ref="B19:C19"/>
    <mergeCell ref="E19:H19"/>
    <mergeCell ref="A7:B7"/>
    <mergeCell ref="C7:G7"/>
    <mergeCell ref="C9:G9"/>
    <mergeCell ref="C10:G10"/>
    <mergeCell ref="C11:G11"/>
    <mergeCell ref="C12:G12"/>
    <mergeCell ref="C14:G14"/>
    <mergeCell ref="C15:G15"/>
    <mergeCell ref="C16:G16"/>
  </mergeCells>
  <phoneticPr fontId="0" type="noConversion"/>
  <printOptions horizontalCentered="1"/>
  <pageMargins left="0.5" right="0.5" top="0.75" bottom="0.75" header="0.5" footer="0.5"/>
  <pageSetup scale="88"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H24"/>
  <sheetViews>
    <sheetView showGridLines="0" zoomScaleNormal="100" workbookViewId="0"/>
  </sheetViews>
  <sheetFormatPr defaultColWidth="0" defaultRowHeight="15" zeroHeight="1" x14ac:dyDescent="0.25"/>
  <cols>
    <col min="1" max="1" width="34.36328125" style="4" customWidth="1"/>
    <col min="2" max="2" width="14.54296875" style="4" customWidth="1"/>
    <col min="3" max="7" width="12.54296875" style="4" customWidth="1"/>
    <col min="8" max="8" width="1.90625" style="4" customWidth="1"/>
    <col min="9" max="16384" width="9.81640625" style="4" hidden="1"/>
  </cols>
  <sheetData>
    <row r="1" spans="1:7" ht="15" customHeight="1" x14ac:dyDescent="0.3">
      <c r="A1" s="41" t="s">
        <v>626</v>
      </c>
      <c r="B1" s="5"/>
      <c r="C1" s="5"/>
      <c r="D1" s="5"/>
      <c r="E1" s="5"/>
      <c r="F1" s="5"/>
      <c r="G1" s="5"/>
    </row>
    <row r="2" spans="1:7" ht="13.2" customHeight="1" x14ac:dyDescent="0.25">
      <c r="A2" s="1" t="s">
        <v>612</v>
      </c>
      <c r="C2" s="45" t="s">
        <v>554</v>
      </c>
      <c r="D2" s="50"/>
      <c r="E2" s="50"/>
      <c r="F2" s="51"/>
    </row>
    <row r="3" spans="1:7" ht="13.2" customHeight="1" x14ac:dyDescent="0.25">
      <c r="A3" s="1" t="s">
        <v>716</v>
      </c>
      <c r="C3" s="112">
        <f>+'Sch A'!$A$6</f>
        <v>0</v>
      </c>
      <c r="D3" s="39"/>
      <c r="E3" s="39"/>
      <c r="F3" s="167"/>
    </row>
    <row r="4" spans="1:7" ht="13.2" customHeight="1" x14ac:dyDescent="0.25">
      <c r="A4" s="1"/>
      <c r="C4" s="46" t="s">
        <v>96</v>
      </c>
      <c r="D4" s="52"/>
      <c r="E4" s="52"/>
      <c r="F4" s="53"/>
    </row>
    <row r="5" spans="1:7" ht="13.2" customHeight="1" x14ac:dyDescent="0.25">
      <c r="A5" s="2"/>
      <c r="C5" s="47" t="s">
        <v>97</v>
      </c>
      <c r="D5" s="113">
        <f>+'Sch A'!$G$12</f>
        <v>0</v>
      </c>
      <c r="E5" s="47" t="s">
        <v>98</v>
      </c>
      <c r="F5" s="113">
        <f>+'Sch A'!$I$12</f>
        <v>0</v>
      </c>
    </row>
    <row r="6" spans="1:7" ht="13.2" customHeight="1" x14ac:dyDescent="0.25"/>
    <row r="7" spans="1:7" s="493" customFormat="1" ht="26.4" x14ac:dyDescent="0.25">
      <c r="A7" s="694" t="s">
        <v>99</v>
      </c>
      <c r="B7" s="695" t="s">
        <v>141</v>
      </c>
      <c r="C7" s="696" t="s">
        <v>662</v>
      </c>
      <c r="D7" s="696" t="s">
        <v>28</v>
      </c>
      <c r="E7" s="697" t="s">
        <v>661</v>
      </c>
      <c r="F7" s="696" t="s">
        <v>705</v>
      </c>
      <c r="G7" s="698" t="s">
        <v>294</v>
      </c>
    </row>
    <row r="8" spans="1:7" s="494" customFormat="1" ht="18" customHeight="1" x14ac:dyDescent="0.25">
      <c r="A8" s="68" t="s">
        <v>181</v>
      </c>
      <c r="B8" s="535">
        <f>SUM(C8:G8)</f>
        <v>0</v>
      </c>
      <c r="C8" s="529"/>
      <c r="D8" s="529"/>
      <c r="E8" s="529"/>
      <c r="F8" s="529"/>
      <c r="G8" s="530"/>
    </row>
    <row r="9" spans="1:7" s="494" customFormat="1" ht="18" customHeight="1" x14ac:dyDescent="0.25">
      <c r="A9" s="69" t="s">
        <v>187</v>
      </c>
      <c r="B9" s="536">
        <f>SUM(C9:G9)</f>
        <v>0</v>
      </c>
      <c r="C9" s="531"/>
      <c r="D9" s="531"/>
      <c r="E9" s="531"/>
      <c r="F9" s="531"/>
      <c r="G9" s="532"/>
    </row>
    <row r="10" spans="1:7" s="494" customFormat="1" ht="18" customHeight="1" x14ac:dyDescent="0.25">
      <c r="A10" s="70" t="s">
        <v>188</v>
      </c>
      <c r="B10" s="536">
        <f>SUM(C10:G10)</f>
        <v>0</v>
      </c>
      <c r="C10" s="533"/>
      <c r="D10" s="533"/>
      <c r="E10" s="533"/>
      <c r="F10" s="679"/>
      <c r="G10" s="534"/>
    </row>
    <row r="11" spans="1:7" s="494" customFormat="1" ht="18" customHeight="1" thickBot="1" x14ac:dyDescent="0.3">
      <c r="A11" s="49" t="s">
        <v>186</v>
      </c>
      <c r="B11" s="537">
        <f t="shared" ref="B11:G11" si="0">SUM(B8:B10)</f>
        <v>0</v>
      </c>
      <c r="C11" s="538">
        <f t="shared" si="0"/>
        <v>0</v>
      </c>
      <c r="D11" s="538">
        <f t="shared" si="0"/>
        <v>0</v>
      </c>
      <c r="E11" s="538">
        <f t="shared" si="0"/>
        <v>0</v>
      </c>
      <c r="F11" s="538">
        <f t="shared" si="0"/>
        <v>0</v>
      </c>
      <c r="G11" s="539">
        <f t="shared" si="0"/>
        <v>0</v>
      </c>
    </row>
    <row r="12" spans="1:7" s="494" customFormat="1" ht="29.25" customHeight="1" thickTop="1" x14ac:dyDescent="0.25">
      <c r="A12" s="81" t="s">
        <v>182</v>
      </c>
      <c r="B12" s="535">
        <f>SUM(C12:G12)</f>
        <v>0</v>
      </c>
      <c r="C12" s="529"/>
      <c r="D12" s="529"/>
      <c r="E12" s="529"/>
      <c r="F12" s="529"/>
      <c r="G12" s="530"/>
    </row>
    <row r="13" spans="1:7" s="494" customFormat="1" ht="18" customHeight="1" x14ac:dyDescent="0.25">
      <c r="A13" s="154" t="s">
        <v>183</v>
      </c>
      <c r="B13" s="536">
        <f>SUM(C13:G13)</f>
        <v>0</v>
      </c>
      <c r="C13" s="529"/>
      <c r="D13" s="529"/>
      <c r="E13" s="529"/>
      <c r="F13" s="529"/>
      <c r="G13" s="530"/>
    </row>
    <row r="14" spans="1:7" s="494" customFormat="1" ht="18" customHeight="1" x14ac:dyDescent="0.25">
      <c r="A14" s="68" t="s">
        <v>670</v>
      </c>
      <c r="B14" s="536">
        <f>SUM(C14:G14)</f>
        <v>0</v>
      </c>
      <c r="C14" s="531"/>
      <c r="D14" s="531"/>
      <c r="E14" s="531"/>
      <c r="F14" s="531"/>
      <c r="G14" s="532"/>
    </row>
    <row r="15" spans="1:7" s="494" customFormat="1" ht="18" customHeight="1" thickBot="1" x14ac:dyDescent="0.3">
      <c r="A15" s="49" t="s">
        <v>186</v>
      </c>
      <c r="B15" s="537">
        <f t="shared" ref="B15:G15" si="1">SUM(B12:B14)</f>
        <v>0</v>
      </c>
      <c r="C15" s="538">
        <f t="shared" si="1"/>
        <v>0</v>
      </c>
      <c r="D15" s="538">
        <f t="shared" si="1"/>
        <v>0</v>
      </c>
      <c r="E15" s="538">
        <f t="shared" si="1"/>
        <v>0</v>
      </c>
      <c r="F15" s="538">
        <f t="shared" si="1"/>
        <v>0</v>
      </c>
      <c r="G15" s="539">
        <f t="shared" si="1"/>
        <v>0</v>
      </c>
    </row>
    <row r="16" spans="1:7" s="404" customFormat="1" ht="12.6" thickTop="1" x14ac:dyDescent="0.25">
      <c r="A16" s="95"/>
      <c r="B16" s="495"/>
      <c r="C16" s="95"/>
      <c r="D16" s="95"/>
      <c r="E16" s="95"/>
      <c r="F16" s="95"/>
      <c r="G16" s="495"/>
    </row>
    <row r="17" spans="1:7" s="404" customFormat="1" ht="15" customHeight="1" x14ac:dyDescent="0.25">
      <c r="A17" s="95"/>
      <c r="B17" s="392"/>
      <c r="C17" s="95"/>
      <c r="D17" s="95"/>
      <c r="E17" s="95"/>
      <c r="F17" s="95"/>
      <c r="G17" s="392"/>
    </row>
    <row r="18" spans="1:7" ht="15" customHeight="1" x14ac:dyDescent="0.3">
      <c r="A18" s="29"/>
      <c r="B18" s="496"/>
      <c r="C18" s="29"/>
      <c r="D18" s="29"/>
      <c r="E18" s="29"/>
      <c r="F18" s="29"/>
      <c r="G18" s="496"/>
    </row>
    <row r="19" spans="1:7" ht="18" customHeight="1" x14ac:dyDescent="0.3">
      <c r="A19" s="155" t="s">
        <v>189</v>
      </c>
      <c r="B19" s="497"/>
      <c r="C19" s="156"/>
      <c r="D19" s="155"/>
      <c r="G19" s="540"/>
    </row>
    <row r="20" spans="1:7" ht="15" customHeight="1" x14ac:dyDescent="0.3">
      <c r="A20" s="29"/>
      <c r="B20" s="496"/>
      <c r="C20" s="29"/>
      <c r="D20" s="29"/>
      <c r="E20" s="29"/>
      <c r="F20" s="29"/>
      <c r="G20" s="496"/>
    </row>
    <row r="21" spans="1:7" s="404" customFormat="1" ht="11.4" x14ac:dyDescent="0.2">
      <c r="A21" s="157" t="s">
        <v>706</v>
      </c>
      <c r="B21" s="72"/>
      <c r="C21" s="72"/>
      <c r="D21" s="72"/>
      <c r="E21" s="72"/>
      <c r="F21" s="72"/>
      <c r="G21" s="72"/>
    </row>
    <row r="22" spans="1:7" x14ac:dyDescent="0.25"/>
    <row r="23" spans="1:7" s="404" customFormat="1" ht="11.4" x14ac:dyDescent="0.2">
      <c r="A23" s="909" t="s">
        <v>724</v>
      </c>
      <c r="B23" s="909"/>
      <c r="C23" s="909"/>
      <c r="D23" s="909"/>
      <c r="E23" s="909"/>
      <c r="F23" s="909"/>
      <c r="G23" s="909"/>
    </row>
    <row r="24" spans="1:7" x14ac:dyDescent="0.25"/>
  </sheetData>
  <sheetProtection algorithmName="SHA-512" hashValue="nFI5x9AJXxDw4aYnZMGNaOZsgwm6nJJ2ddzPA11vb0G2AHf1axFk+iLQKz4cCQfVzWFOd89C97SwZ5yfE5p9xQ==" saltValue="JVUlUXKCxPOJCgbbP7VjfA==" spinCount="100000" sheet="1" objects="1" scenarios="1"/>
  <mergeCells count="1">
    <mergeCell ref="A23:G23"/>
  </mergeCells>
  <phoneticPr fontId="0" type="noConversion"/>
  <printOptions horizontalCentered="1"/>
  <pageMargins left="0.5" right="0.5" top="0.75" bottom="0.75" header="0.5" footer="0.5"/>
  <pageSetup scale="72"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J53"/>
  <sheetViews>
    <sheetView showGridLines="0" zoomScaleNormal="100" workbookViewId="0"/>
  </sheetViews>
  <sheetFormatPr defaultColWidth="0" defaultRowHeight="15" zeroHeight="1" x14ac:dyDescent="0.25"/>
  <cols>
    <col min="1" max="2" width="24" style="4" customWidth="1"/>
    <col min="3" max="4" width="12.81640625" style="4" customWidth="1"/>
    <col min="5" max="5" width="11.81640625" style="4" customWidth="1"/>
    <col min="6" max="6" width="12.81640625" style="4" customWidth="1"/>
    <col min="7" max="7" width="2" style="4" customWidth="1"/>
    <col min="8" max="9" width="8.81640625" style="4" hidden="1" customWidth="1"/>
    <col min="10" max="10" width="12.81640625" style="4" hidden="1" customWidth="1"/>
    <col min="11" max="16384" width="9.81640625" style="4" hidden="1"/>
  </cols>
  <sheetData>
    <row r="1" spans="1:9" ht="15" customHeight="1" x14ac:dyDescent="0.3">
      <c r="A1" s="41" t="s">
        <v>627</v>
      </c>
      <c r="B1" s="5"/>
      <c r="C1" s="5"/>
      <c r="D1" s="5"/>
      <c r="E1" s="5"/>
      <c r="F1" s="5"/>
    </row>
    <row r="2" spans="1:9" ht="13.2" customHeight="1" x14ac:dyDescent="0.25">
      <c r="A2" s="1" t="s">
        <v>612</v>
      </c>
      <c r="B2" s="5"/>
      <c r="C2" s="45" t="s">
        <v>554</v>
      </c>
      <c r="D2" s="50"/>
      <c r="E2" s="50"/>
      <c r="F2" s="51"/>
    </row>
    <row r="3" spans="1:9" ht="13.2" customHeight="1" x14ac:dyDescent="0.25">
      <c r="A3" s="1" t="s">
        <v>716</v>
      </c>
      <c r="C3" s="112">
        <f>+'Sch A'!$A$6</f>
        <v>0</v>
      </c>
      <c r="D3" s="39"/>
      <c r="E3" s="39"/>
      <c r="F3" s="167"/>
    </row>
    <row r="4" spans="1:9" ht="13.2" customHeight="1" x14ac:dyDescent="0.25">
      <c r="A4" s="2"/>
      <c r="C4" s="46" t="s">
        <v>96</v>
      </c>
      <c r="D4" s="52"/>
      <c r="E4" s="52"/>
      <c r="F4" s="53"/>
    </row>
    <row r="5" spans="1:9" ht="13.2" customHeight="1" x14ac:dyDescent="0.25">
      <c r="C5" s="47" t="s">
        <v>97</v>
      </c>
      <c r="D5" s="113">
        <f>+'Sch A'!$G$12</f>
        <v>0</v>
      </c>
      <c r="E5" s="47" t="s">
        <v>98</v>
      </c>
      <c r="F5" s="113">
        <f>+'Sch A'!$I$12</f>
        <v>0</v>
      </c>
    </row>
    <row r="6" spans="1:9" ht="13.2" customHeight="1" x14ac:dyDescent="0.25">
      <c r="A6" s="21"/>
      <c r="B6" s="21"/>
      <c r="C6" s="21"/>
      <c r="D6" s="21"/>
      <c r="E6" s="21"/>
      <c r="F6" s="21"/>
      <c r="G6" s="21"/>
      <c r="H6" s="21"/>
      <c r="I6" s="21"/>
    </row>
    <row r="7" spans="1:9" ht="26.4" x14ac:dyDescent="0.25">
      <c r="A7" s="158" t="s">
        <v>208</v>
      </c>
      <c r="B7" s="159" t="s">
        <v>29</v>
      </c>
      <c r="C7" s="160" t="s">
        <v>75</v>
      </c>
      <c r="D7" s="160" t="s">
        <v>186</v>
      </c>
      <c r="E7" s="160" t="s">
        <v>30</v>
      </c>
      <c r="F7" s="161" t="s">
        <v>292</v>
      </c>
      <c r="G7" s="21"/>
      <c r="H7" s="21"/>
      <c r="I7" s="21"/>
    </row>
    <row r="8" spans="1:9" ht="18" customHeight="1" x14ac:dyDescent="0.25">
      <c r="A8" s="541"/>
      <c r="B8" s="541"/>
      <c r="C8" s="542"/>
      <c r="D8" s="542"/>
      <c r="E8" s="543"/>
      <c r="F8" s="542"/>
      <c r="G8" s="21"/>
      <c r="H8" s="21"/>
      <c r="I8" s="21"/>
    </row>
    <row r="9" spans="1:9" ht="18" customHeight="1" x14ac:dyDescent="0.25">
      <c r="A9" s="544"/>
      <c r="B9" s="544"/>
      <c r="C9" s="545"/>
      <c r="D9" s="545"/>
      <c r="E9" s="546"/>
      <c r="F9" s="545"/>
      <c r="G9" s="21"/>
      <c r="H9" s="21"/>
      <c r="I9" s="21"/>
    </row>
    <row r="10" spans="1:9" ht="18" customHeight="1" x14ac:dyDescent="0.25">
      <c r="A10" s="544"/>
      <c r="B10" s="544"/>
      <c r="C10" s="545"/>
      <c r="D10" s="545"/>
      <c r="E10" s="546"/>
      <c r="F10" s="545"/>
      <c r="G10" s="21"/>
      <c r="H10" s="21"/>
      <c r="I10" s="21"/>
    </row>
    <row r="11" spans="1:9" ht="18" customHeight="1" x14ac:dyDescent="0.25">
      <c r="A11" s="544"/>
      <c r="B11" s="544"/>
      <c r="C11" s="545"/>
      <c r="D11" s="545"/>
      <c r="E11" s="546"/>
      <c r="F11" s="545"/>
      <c r="G11" s="21"/>
      <c r="H11" s="21"/>
      <c r="I11" s="21"/>
    </row>
    <row r="12" spans="1:9" ht="18" customHeight="1" x14ac:dyDescent="0.25">
      <c r="A12" s="544"/>
      <c r="B12" s="544"/>
      <c r="C12" s="545"/>
      <c r="D12" s="545"/>
      <c r="E12" s="546"/>
      <c r="F12" s="545"/>
      <c r="G12" s="21"/>
      <c r="H12" s="21"/>
      <c r="I12" s="21"/>
    </row>
    <row r="13" spans="1:9" ht="18" customHeight="1" x14ac:dyDescent="0.25">
      <c r="A13" s="544"/>
      <c r="B13" s="544"/>
      <c r="C13" s="545"/>
      <c r="D13" s="545"/>
      <c r="E13" s="546"/>
      <c r="F13" s="545"/>
      <c r="G13" s="21"/>
      <c r="H13" s="21"/>
      <c r="I13" s="21"/>
    </row>
    <row r="14" spans="1:9" ht="18" customHeight="1" x14ac:dyDescent="0.25">
      <c r="A14" s="544"/>
      <c r="B14" s="544"/>
      <c r="C14" s="545"/>
      <c r="D14" s="545"/>
      <c r="E14" s="546"/>
      <c r="F14" s="545"/>
      <c r="G14" s="21"/>
      <c r="H14" s="21"/>
      <c r="I14" s="21"/>
    </row>
    <row r="15" spans="1:9" ht="18" customHeight="1" x14ac:dyDescent="0.25">
      <c r="A15" s="544"/>
      <c r="B15" s="544"/>
      <c r="C15" s="545"/>
      <c r="D15" s="545"/>
      <c r="E15" s="546"/>
      <c r="F15" s="545"/>
      <c r="G15" s="21"/>
      <c r="H15" s="21"/>
      <c r="I15" s="21"/>
    </row>
    <row r="16" spans="1:9" ht="18" customHeight="1" x14ac:dyDescent="0.25">
      <c r="A16" s="544"/>
      <c r="B16" s="544"/>
      <c r="C16" s="545"/>
      <c r="D16" s="545"/>
      <c r="E16" s="546"/>
      <c r="F16" s="545"/>
      <c r="G16" s="21"/>
      <c r="H16" s="21"/>
      <c r="I16" s="21"/>
    </row>
    <row r="17" spans="1:9" ht="18" customHeight="1" x14ac:dyDescent="0.25">
      <c r="A17" s="544"/>
      <c r="B17" s="544"/>
      <c r="C17" s="545"/>
      <c r="D17" s="545"/>
      <c r="E17" s="547"/>
      <c r="F17" s="545"/>
      <c r="G17" s="21"/>
      <c r="H17" s="21"/>
      <c r="I17" s="21"/>
    </row>
    <row r="18" spans="1:9" ht="18" customHeight="1" thickBot="1" x14ac:dyDescent="0.3">
      <c r="A18" s="162"/>
      <c r="B18" s="71" t="s">
        <v>31</v>
      </c>
      <c r="C18" s="548">
        <f>SUM(C8:C17)</f>
        <v>0</v>
      </c>
      <c r="D18" s="549">
        <f>SUM(D8:D17)</f>
        <v>0</v>
      </c>
      <c r="E18" s="550"/>
      <c r="F18" s="551">
        <f>SUM(F8:F17)</f>
        <v>0</v>
      </c>
      <c r="G18" s="21"/>
      <c r="H18" s="21"/>
      <c r="I18" s="21"/>
    </row>
    <row r="19" spans="1:9" s="404" customFormat="1" ht="12.6" thickTop="1" x14ac:dyDescent="0.25">
      <c r="A19" s="163"/>
      <c r="B19" s="163"/>
      <c r="C19" s="164"/>
      <c r="D19" s="164"/>
      <c r="E19" s="163"/>
      <c r="F19" s="165" t="s">
        <v>144</v>
      </c>
      <c r="G19" s="85"/>
      <c r="H19" s="85"/>
      <c r="I19" s="85"/>
    </row>
    <row r="20" spans="1:9" s="404" customFormat="1" ht="11.4" x14ac:dyDescent="0.2">
      <c r="A20" s="72" t="s">
        <v>671</v>
      </c>
      <c r="B20" s="72"/>
      <c r="C20" s="72"/>
      <c r="D20" s="72"/>
      <c r="E20" s="72"/>
      <c r="F20" s="72"/>
    </row>
    <row r="21" spans="1:9" x14ac:dyDescent="0.25">
      <c r="A21" s="61"/>
      <c r="B21" s="61"/>
      <c r="C21" s="61"/>
      <c r="D21" s="61"/>
      <c r="E21" s="61"/>
      <c r="F21" s="61"/>
      <c r="G21" s="21"/>
      <c r="H21" s="21"/>
      <c r="I21" s="21"/>
    </row>
    <row r="22" spans="1:9" hidden="1" x14ac:dyDescent="0.25">
      <c r="A22" s="61"/>
      <c r="B22" s="61"/>
      <c r="C22" s="61"/>
      <c r="D22" s="61"/>
      <c r="E22" s="61"/>
      <c r="F22" s="61"/>
      <c r="G22" s="21"/>
      <c r="H22" s="21"/>
      <c r="I22" s="21"/>
    </row>
    <row r="23" spans="1:9" hidden="1" x14ac:dyDescent="0.25">
      <c r="A23" s="61"/>
      <c r="B23" s="61"/>
      <c r="C23" s="61"/>
      <c r="D23" s="61"/>
      <c r="E23" s="61"/>
      <c r="F23" s="61"/>
      <c r="G23" s="21"/>
      <c r="H23" s="21"/>
      <c r="I23" s="21"/>
    </row>
    <row r="24" spans="1:9" hidden="1" x14ac:dyDescent="0.25">
      <c r="A24" s="61"/>
      <c r="B24" s="61"/>
      <c r="C24" s="61"/>
      <c r="D24" s="61"/>
      <c r="E24" s="61"/>
      <c r="F24" s="61"/>
      <c r="G24" s="21"/>
      <c r="H24" s="21"/>
      <c r="I24" s="21"/>
    </row>
    <row r="25" spans="1:9" hidden="1" x14ac:dyDescent="0.25">
      <c r="A25" s="61"/>
      <c r="B25" s="61"/>
      <c r="C25" s="61"/>
      <c r="D25" s="61"/>
      <c r="E25" s="61"/>
      <c r="F25" s="61"/>
      <c r="G25" s="21"/>
      <c r="H25" s="21"/>
      <c r="I25" s="21"/>
    </row>
    <row r="26" spans="1:9" hidden="1" x14ac:dyDescent="0.25">
      <c r="A26" s="61"/>
      <c r="B26" s="61"/>
      <c r="C26" s="61"/>
      <c r="D26" s="61"/>
      <c r="E26" s="61"/>
      <c r="F26" s="61"/>
      <c r="G26" s="21"/>
      <c r="H26" s="21"/>
      <c r="I26" s="21"/>
    </row>
    <row r="27" spans="1:9" hidden="1" x14ac:dyDescent="0.25">
      <c r="A27" s="61"/>
      <c r="B27" s="61"/>
      <c r="C27" s="61"/>
      <c r="D27" s="61"/>
      <c r="E27" s="61"/>
      <c r="F27" s="61"/>
      <c r="G27" s="21"/>
      <c r="H27" s="21"/>
      <c r="I27" s="21"/>
    </row>
    <row r="28" spans="1:9" hidden="1" x14ac:dyDescent="0.25">
      <c r="A28" s="61"/>
      <c r="B28" s="61"/>
      <c r="C28" s="61"/>
      <c r="D28" s="61"/>
      <c r="E28" s="61"/>
      <c r="F28" s="61"/>
      <c r="G28" s="21"/>
      <c r="H28" s="21"/>
      <c r="I28" s="21"/>
    </row>
    <row r="29" spans="1:9" hidden="1" x14ac:dyDescent="0.25">
      <c r="A29" s="61"/>
      <c r="B29" s="61"/>
      <c r="C29" s="61"/>
      <c r="D29" s="61"/>
      <c r="E29" s="61"/>
      <c r="F29" s="61"/>
      <c r="G29" s="21"/>
      <c r="H29" s="21"/>
      <c r="I29" s="21"/>
    </row>
    <row r="30" spans="1:9" hidden="1" x14ac:dyDescent="0.25">
      <c r="A30" s="61"/>
      <c r="B30" s="61"/>
      <c r="C30" s="61"/>
      <c r="D30" s="61"/>
      <c r="E30" s="61"/>
      <c r="F30" s="61"/>
      <c r="G30" s="21"/>
      <c r="H30" s="21"/>
      <c r="I30" s="21"/>
    </row>
    <row r="31" spans="1:9" hidden="1" x14ac:dyDescent="0.25">
      <c r="A31" s="61"/>
      <c r="B31" s="61"/>
      <c r="C31" s="61"/>
      <c r="D31" s="61"/>
      <c r="E31" s="61"/>
      <c r="F31" s="61"/>
      <c r="G31" s="21"/>
      <c r="H31" s="21"/>
      <c r="I31" s="21"/>
    </row>
    <row r="32" spans="1:9" hidden="1" x14ac:dyDescent="0.25">
      <c r="A32" s="61"/>
      <c r="B32" s="61"/>
      <c r="C32" s="61"/>
      <c r="D32" s="61"/>
      <c r="E32" s="61"/>
      <c r="F32" s="61"/>
      <c r="G32" s="21"/>
      <c r="H32" s="21"/>
      <c r="I32" s="21"/>
    </row>
    <row r="33" spans="1:9" hidden="1" x14ac:dyDescent="0.25">
      <c r="A33" s="61"/>
      <c r="B33" s="61"/>
      <c r="C33" s="61"/>
      <c r="D33" s="61"/>
      <c r="E33" s="61"/>
      <c r="F33" s="61"/>
      <c r="G33" s="21"/>
      <c r="H33" s="21"/>
      <c r="I33" s="21"/>
    </row>
    <row r="34" spans="1:9" hidden="1" x14ac:dyDescent="0.25">
      <c r="A34" s="61"/>
      <c r="B34" s="61"/>
      <c r="C34" s="61"/>
      <c r="D34" s="61"/>
      <c r="E34" s="61"/>
      <c r="F34" s="61"/>
      <c r="G34" s="21"/>
      <c r="H34" s="21"/>
      <c r="I34" s="21"/>
    </row>
    <row r="35" spans="1:9" hidden="1" x14ac:dyDescent="0.25">
      <c r="A35" s="61"/>
      <c r="B35" s="61"/>
      <c r="C35" s="61"/>
      <c r="D35" s="61"/>
      <c r="E35" s="61"/>
      <c r="F35" s="61"/>
      <c r="G35" s="21"/>
      <c r="H35" s="21"/>
      <c r="I35" s="21"/>
    </row>
    <row r="36" spans="1:9" hidden="1" x14ac:dyDescent="0.25">
      <c r="A36" s="61"/>
      <c r="B36" s="61"/>
      <c r="C36" s="61"/>
      <c r="D36" s="61"/>
      <c r="E36" s="61"/>
      <c r="F36" s="61"/>
      <c r="G36" s="21"/>
      <c r="H36" s="21"/>
      <c r="I36" s="21"/>
    </row>
    <row r="37" spans="1:9" hidden="1" x14ac:dyDescent="0.25">
      <c r="A37" s="61"/>
      <c r="B37" s="61"/>
      <c r="C37" s="61"/>
      <c r="D37" s="61"/>
      <c r="E37" s="61"/>
      <c r="F37" s="61"/>
      <c r="G37" s="21"/>
      <c r="H37" s="21"/>
      <c r="I37" s="21"/>
    </row>
    <row r="38" spans="1:9" hidden="1" x14ac:dyDescent="0.25">
      <c r="A38" s="61"/>
      <c r="B38" s="61"/>
      <c r="C38" s="61"/>
      <c r="D38" s="61"/>
      <c r="E38" s="61"/>
      <c r="F38" s="61"/>
      <c r="G38" s="21"/>
      <c r="H38" s="21"/>
      <c r="I38" s="21"/>
    </row>
    <row r="39" spans="1:9" hidden="1" x14ac:dyDescent="0.25">
      <c r="A39" s="61"/>
      <c r="B39" s="61"/>
      <c r="C39" s="61"/>
      <c r="D39" s="61"/>
      <c r="E39" s="61"/>
      <c r="F39" s="61"/>
      <c r="G39" s="21"/>
      <c r="H39" s="21"/>
      <c r="I39" s="21"/>
    </row>
    <row r="40" spans="1:9" hidden="1" x14ac:dyDescent="0.25">
      <c r="A40" s="61"/>
      <c r="B40" s="61"/>
      <c r="C40" s="61"/>
      <c r="D40" s="61"/>
      <c r="E40" s="61"/>
      <c r="F40" s="61"/>
      <c r="G40" s="21"/>
      <c r="H40" s="21"/>
      <c r="I40" s="21"/>
    </row>
    <row r="41" spans="1:9" hidden="1" x14ac:dyDescent="0.25">
      <c r="A41" s="61"/>
      <c r="B41" s="61"/>
      <c r="C41" s="61"/>
      <c r="D41" s="61"/>
      <c r="E41" s="61"/>
      <c r="F41" s="61"/>
      <c r="G41" s="21"/>
      <c r="H41" s="21"/>
      <c r="I41" s="21"/>
    </row>
    <row r="42" spans="1:9" hidden="1" x14ac:dyDescent="0.25">
      <c r="A42" s="61"/>
      <c r="B42" s="61"/>
      <c r="C42" s="61"/>
      <c r="D42" s="61"/>
      <c r="E42" s="61"/>
      <c r="F42" s="61"/>
      <c r="G42" s="21"/>
      <c r="H42" s="21"/>
      <c r="I42" s="21"/>
    </row>
    <row r="43" spans="1:9" hidden="1" x14ac:dyDescent="0.25">
      <c r="A43" s="61"/>
      <c r="B43" s="61"/>
      <c r="C43" s="61"/>
      <c r="D43" s="61"/>
      <c r="E43" s="61"/>
      <c r="F43" s="61"/>
      <c r="G43" s="21"/>
      <c r="H43" s="21"/>
      <c r="I43" s="21"/>
    </row>
    <row r="44" spans="1:9" hidden="1" x14ac:dyDescent="0.25">
      <c r="A44" s="61"/>
      <c r="B44" s="61"/>
      <c r="C44" s="61"/>
      <c r="D44" s="61"/>
      <c r="E44" s="61"/>
      <c r="F44" s="61"/>
      <c r="G44" s="21"/>
      <c r="H44" s="21"/>
      <c r="I44" s="21"/>
    </row>
    <row r="45" spans="1:9" hidden="1" x14ac:dyDescent="0.25">
      <c r="A45" s="61"/>
      <c r="B45" s="61"/>
      <c r="C45" s="61"/>
      <c r="D45" s="61"/>
      <c r="E45" s="61"/>
      <c r="F45" s="61"/>
      <c r="G45" s="21"/>
      <c r="H45" s="21"/>
      <c r="I45" s="21"/>
    </row>
    <row r="46" spans="1:9" hidden="1" x14ac:dyDescent="0.25">
      <c r="A46" s="61"/>
      <c r="B46" s="61"/>
      <c r="C46" s="61"/>
      <c r="D46" s="61"/>
      <c r="E46" s="61"/>
      <c r="F46" s="61"/>
      <c r="G46" s="21"/>
      <c r="H46" s="21"/>
      <c r="I46" s="21"/>
    </row>
    <row r="47" spans="1:9" hidden="1" x14ac:dyDescent="0.25">
      <c r="A47" s="61"/>
      <c r="B47" s="61"/>
      <c r="C47" s="61"/>
      <c r="D47" s="61"/>
      <c r="E47" s="61"/>
      <c r="F47" s="61"/>
      <c r="G47" s="21"/>
      <c r="H47" s="21"/>
      <c r="I47" s="21"/>
    </row>
    <row r="48" spans="1:9" hidden="1" x14ac:dyDescent="0.25">
      <c r="A48" s="61"/>
      <c r="B48" s="61"/>
      <c r="C48" s="61"/>
      <c r="D48" s="61"/>
      <c r="E48" s="61"/>
      <c r="F48" s="61"/>
      <c r="G48" s="21"/>
      <c r="H48" s="21"/>
      <c r="I48" s="21"/>
    </row>
    <row r="49" spans="1:9" hidden="1" x14ac:dyDescent="0.25">
      <c r="A49" s="61"/>
      <c r="B49" s="61"/>
      <c r="C49" s="61"/>
      <c r="D49" s="61"/>
      <c r="E49" s="61"/>
      <c r="F49" s="61"/>
      <c r="G49" s="21"/>
      <c r="H49" s="21"/>
      <c r="I49" s="21"/>
    </row>
    <row r="50" spans="1:9" hidden="1" x14ac:dyDescent="0.25">
      <c r="A50" s="61"/>
      <c r="B50" s="61"/>
      <c r="C50" s="61"/>
      <c r="D50" s="61"/>
      <c r="E50" s="61"/>
      <c r="F50" s="61"/>
      <c r="G50" s="21"/>
      <c r="H50" s="21"/>
      <c r="I50" s="21"/>
    </row>
    <row r="51" spans="1:9" hidden="1" x14ac:dyDescent="0.25">
      <c r="A51" s="61"/>
      <c r="B51" s="61"/>
      <c r="C51" s="61"/>
      <c r="D51" s="61"/>
      <c r="E51" s="61"/>
      <c r="F51" s="61"/>
      <c r="G51" s="21"/>
      <c r="H51" s="21"/>
      <c r="I51" s="21"/>
    </row>
    <row r="52" spans="1:9" hidden="1" x14ac:dyDescent="0.25">
      <c r="A52" s="61"/>
      <c r="B52" s="61"/>
      <c r="C52" s="61"/>
      <c r="D52" s="61"/>
      <c r="E52" s="61"/>
      <c r="F52" s="61"/>
      <c r="G52" s="21"/>
      <c r="H52" s="21"/>
      <c r="I52" s="21"/>
    </row>
    <row r="53" spans="1:9" hidden="1" x14ac:dyDescent="0.25">
      <c r="A53" s="61"/>
      <c r="B53" s="61"/>
      <c r="C53" s="61"/>
      <c r="D53" s="61"/>
      <c r="E53" s="61"/>
      <c r="F53" s="61"/>
      <c r="G53" s="21"/>
      <c r="H53" s="21"/>
      <c r="I53" s="21"/>
    </row>
  </sheetData>
  <sheetProtection algorithmName="SHA-512" hashValue="iLwWks5VtiZKFezxuFJlNZq6H7dVpt7EEQOqRxn4LanCXmuqbVvHGNB+AVy5oDRpYEg8KiCuM5rChFz5hI7LOA==" saltValue="HWsUYou6aKBVARoissfNFg==" spinCount="100000" sheet="1" objects="1" scenarios="1"/>
  <phoneticPr fontId="0" type="noConversion"/>
  <printOptions horizontalCentered="1"/>
  <pageMargins left="0.5" right="0.5" top="0.75" bottom="0.75" header="0.5" footer="0.5"/>
  <pageSetup scale="81"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I39"/>
  <sheetViews>
    <sheetView showGridLines="0" tabSelected="1" zoomScaleNormal="100" workbookViewId="0">
      <selection activeCell="N22" sqref="N22"/>
    </sheetView>
  </sheetViews>
  <sheetFormatPr defaultColWidth="9.81640625" defaultRowHeight="15" zeroHeight="1" x14ac:dyDescent="0.25"/>
  <cols>
    <col min="1" max="1" width="2.54296875" style="4" customWidth="1"/>
    <col min="2" max="2" width="3.36328125" style="4" customWidth="1"/>
    <col min="3" max="3" width="29.81640625" style="4" customWidth="1"/>
    <col min="4" max="4" width="9.90625" style="4" customWidth="1"/>
    <col min="5" max="5" width="11.453125" style="4" bestFit="1" customWidth="1"/>
    <col min="6" max="6" width="10.81640625" style="4" customWidth="1"/>
    <col min="7" max="8" width="12" style="4" customWidth="1"/>
    <col min="9" max="9" width="2.36328125" style="4" customWidth="1"/>
    <col min="10" max="16384" width="9.81640625" style="4"/>
  </cols>
  <sheetData>
    <row r="1" spans="1:9" ht="15" customHeight="1" x14ac:dyDescent="0.25">
      <c r="A1" s="684" t="s">
        <v>707</v>
      </c>
      <c r="B1" s="684"/>
      <c r="C1" s="684"/>
      <c r="D1" s="684"/>
      <c r="E1" s="684"/>
      <c r="F1" s="684"/>
      <c r="G1" s="684"/>
      <c r="H1" s="684"/>
    </row>
    <row r="2" spans="1:9" ht="13.2" customHeight="1" x14ac:dyDescent="0.25">
      <c r="A2" s="1" t="s">
        <v>612</v>
      </c>
      <c r="B2" s="5"/>
      <c r="C2" s="5"/>
      <c r="D2" s="5"/>
      <c r="E2" s="45" t="s">
        <v>554</v>
      </c>
      <c r="F2" s="50"/>
      <c r="G2" s="50"/>
      <c r="H2" s="51"/>
    </row>
    <row r="3" spans="1:9" ht="13.2" customHeight="1" x14ac:dyDescent="0.25">
      <c r="A3" s="1" t="s">
        <v>716</v>
      </c>
      <c r="B3" s="5"/>
      <c r="C3" s="5"/>
      <c r="D3" s="5"/>
      <c r="E3" s="112">
        <f>+'Sch A'!$A$6</f>
        <v>0</v>
      </c>
      <c r="F3" s="39"/>
      <c r="G3" s="39"/>
      <c r="H3" s="167"/>
    </row>
    <row r="4" spans="1:9" ht="13.2" customHeight="1" x14ac:dyDescent="0.25">
      <c r="A4" s="1"/>
      <c r="E4" s="46" t="s">
        <v>96</v>
      </c>
      <c r="F4" s="52"/>
      <c r="G4" s="52"/>
      <c r="H4" s="53"/>
    </row>
    <row r="5" spans="1:9" ht="13.2" customHeight="1" x14ac:dyDescent="0.25">
      <c r="A5" s="2"/>
      <c r="E5" s="47" t="s">
        <v>97</v>
      </c>
      <c r="F5" s="113">
        <f>+'Sch A'!$G$12</f>
        <v>0</v>
      </c>
      <c r="G5" s="47" t="s">
        <v>98</v>
      </c>
      <c r="H5" s="113">
        <f>+'Sch A'!$I$12</f>
        <v>0</v>
      </c>
    </row>
    <row r="6" spans="1:9" s="475" customFormat="1" ht="13.2" customHeight="1" x14ac:dyDescent="0.25"/>
    <row r="7" spans="1:9" s="502" customFormat="1" ht="26.25" customHeight="1" x14ac:dyDescent="0.25">
      <c r="A7" s="498" t="s">
        <v>83</v>
      </c>
      <c r="B7" s="499"/>
      <c r="C7" s="499"/>
      <c r="D7" s="499"/>
      <c r="E7" s="499"/>
      <c r="F7" s="499"/>
      <c r="G7" s="500" t="s">
        <v>23</v>
      </c>
      <c r="H7" s="501" t="s">
        <v>84</v>
      </c>
    </row>
    <row r="8" spans="1:9" s="505" customFormat="1" ht="18" customHeight="1" x14ac:dyDescent="0.25">
      <c r="A8" s="503" t="s">
        <v>261</v>
      </c>
      <c r="B8" s="504" t="s">
        <v>28</v>
      </c>
      <c r="C8" s="504"/>
      <c r="D8" s="504"/>
      <c r="E8" s="504"/>
      <c r="F8" s="504"/>
      <c r="G8" s="915"/>
      <c r="H8" s="915"/>
    </row>
    <row r="9" spans="1:9" s="505" customFormat="1" ht="18" customHeight="1" x14ac:dyDescent="0.25">
      <c r="A9" s="506"/>
      <c r="B9" s="507" t="s">
        <v>170</v>
      </c>
      <c r="C9" s="508" t="s">
        <v>85</v>
      </c>
      <c r="D9" s="509"/>
      <c r="E9" s="510"/>
      <c r="F9" s="511"/>
      <c r="G9" s="524"/>
      <c r="H9" s="349"/>
    </row>
    <row r="10" spans="1:9" s="505" customFormat="1" ht="18" customHeight="1" x14ac:dyDescent="0.25">
      <c r="A10" s="506"/>
      <c r="B10" s="507" t="s">
        <v>172</v>
      </c>
      <c r="C10" s="508" t="s">
        <v>86</v>
      </c>
      <c r="D10" s="509"/>
      <c r="E10" s="509"/>
      <c r="F10" s="512"/>
      <c r="G10" s="552"/>
      <c r="H10" s="554">
        <f>ROUND(+G9*G10,0)</f>
        <v>0</v>
      </c>
    </row>
    <row r="11" spans="1:9" s="505" customFormat="1" ht="18" customHeight="1" x14ac:dyDescent="0.25">
      <c r="A11" s="513" t="s">
        <v>262</v>
      </c>
      <c r="B11" s="514" t="s">
        <v>87</v>
      </c>
      <c r="C11" s="514"/>
      <c r="D11" s="515"/>
      <c r="E11" s="515"/>
      <c r="F11" s="514"/>
      <c r="G11" s="915"/>
      <c r="H11" s="915"/>
    </row>
    <row r="12" spans="1:9" s="505" customFormat="1" ht="18" customHeight="1" x14ac:dyDescent="0.25">
      <c r="A12" s="516"/>
      <c r="B12" s="507" t="s">
        <v>170</v>
      </c>
      <c r="C12" s="508" t="s">
        <v>88</v>
      </c>
      <c r="D12" s="509"/>
      <c r="E12" s="509"/>
      <c r="F12" s="514"/>
      <c r="G12" s="349"/>
      <c r="H12" s="553"/>
    </row>
    <row r="13" spans="1:9" s="505" customFormat="1" ht="18" customHeight="1" thickBot="1" x14ac:dyDescent="0.3">
      <c r="A13" s="517"/>
      <c r="B13" s="518"/>
      <c r="C13" s="518"/>
      <c r="D13" s="518"/>
      <c r="E13" s="518"/>
      <c r="F13" s="518"/>
      <c r="G13" s="519" t="s">
        <v>141</v>
      </c>
      <c r="H13" s="555">
        <f>SUM(H10:H12)</f>
        <v>0</v>
      </c>
      <c r="I13" s="518"/>
    </row>
    <row r="14" spans="1:9" s="505" customFormat="1" ht="15" customHeight="1" thickTop="1" x14ac:dyDescent="0.25">
      <c r="A14" s="518"/>
      <c r="B14" s="518"/>
      <c r="C14" s="518"/>
      <c r="D14" s="518"/>
      <c r="E14" s="518"/>
      <c r="F14" s="518"/>
      <c r="G14" s="518"/>
      <c r="H14" s="518"/>
    </row>
    <row r="15" spans="1:9" s="475" customFormat="1" ht="15" customHeight="1" x14ac:dyDescent="0.25">
      <c r="A15" s="920" t="s">
        <v>32</v>
      </c>
      <c r="B15" s="921"/>
      <c r="C15" s="921"/>
      <c r="D15" s="921"/>
      <c r="E15" s="921"/>
      <c r="F15" s="921"/>
      <c r="G15" s="921"/>
      <c r="H15" s="922"/>
    </row>
    <row r="16" spans="1:9" s="475" customFormat="1" ht="30.75" customHeight="1" x14ac:dyDescent="0.25">
      <c r="A16" s="916" t="s">
        <v>34</v>
      </c>
      <c r="B16" s="923"/>
      <c r="C16" s="924"/>
      <c r="D16" s="928" t="s">
        <v>33</v>
      </c>
      <c r="E16" s="929"/>
      <c r="F16" s="930" t="s">
        <v>37</v>
      </c>
      <c r="G16" s="916" t="s">
        <v>38</v>
      </c>
      <c r="H16" s="917"/>
    </row>
    <row r="17" spans="1:8" s="475" customFormat="1" ht="18" customHeight="1" x14ac:dyDescent="0.25">
      <c r="A17" s="925"/>
      <c r="B17" s="926"/>
      <c r="C17" s="927"/>
      <c r="D17" s="520" t="s">
        <v>35</v>
      </c>
      <c r="E17" s="521" t="s">
        <v>36</v>
      </c>
      <c r="F17" s="931"/>
      <c r="G17" s="918"/>
      <c r="H17" s="919"/>
    </row>
    <row r="18" spans="1:8" s="475" customFormat="1" ht="30" customHeight="1" x14ac:dyDescent="0.25">
      <c r="A18" s="910"/>
      <c r="B18" s="911"/>
      <c r="C18" s="912"/>
      <c r="D18" s="556"/>
      <c r="E18" s="557"/>
      <c r="F18" s="558"/>
      <c r="G18" s="913"/>
      <c r="H18" s="914"/>
    </row>
    <row r="19" spans="1:8" s="475" customFormat="1" ht="30" customHeight="1" x14ac:dyDescent="0.25">
      <c r="A19" s="910"/>
      <c r="B19" s="911"/>
      <c r="C19" s="912"/>
      <c r="D19" s="556"/>
      <c r="E19" s="557"/>
      <c r="F19" s="558"/>
      <c r="G19" s="913"/>
      <c r="H19" s="914"/>
    </row>
    <row r="20" spans="1:8" s="475" customFormat="1" ht="30" customHeight="1" x14ac:dyDescent="0.25">
      <c r="A20" s="910"/>
      <c r="B20" s="911"/>
      <c r="C20" s="912"/>
      <c r="D20" s="556"/>
      <c r="E20" s="557"/>
      <c r="F20" s="558"/>
      <c r="G20" s="913"/>
      <c r="H20" s="914"/>
    </row>
    <row r="21" spans="1:8" s="475" customFormat="1" ht="30" customHeight="1" x14ac:dyDescent="0.25">
      <c r="A21" s="910"/>
      <c r="B21" s="911"/>
      <c r="C21" s="912"/>
      <c r="D21" s="556"/>
      <c r="E21" s="557"/>
      <c r="F21" s="558"/>
      <c r="G21" s="913"/>
      <c r="H21" s="914"/>
    </row>
    <row r="22" spans="1:8" s="475" customFormat="1" ht="30" customHeight="1" x14ac:dyDescent="0.25">
      <c r="A22" s="910"/>
      <c r="B22" s="911"/>
      <c r="C22" s="912"/>
      <c r="D22" s="556"/>
      <c r="E22" s="557"/>
      <c r="F22" s="558"/>
      <c r="G22" s="913"/>
      <c r="H22" s="914"/>
    </row>
    <row r="23" spans="1:8" s="475" customFormat="1" ht="30" customHeight="1" x14ac:dyDescent="0.25">
      <c r="A23" s="910"/>
      <c r="B23" s="911"/>
      <c r="C23" s="912"/>
      <c r="D23" s="556"/>
      <c r="E23" s="557"/>
      <c r="F23" s="558"/>
      <c r="G23" s="913"/>
      <c r="H23" s="914"/>
    </row>
    <row r="24" spans="1:8" s="475" customFormat="1" ht="30" customHeight="1" x14ac:dyDescent="0.25">
      <c r="A24" s="910"/>
      <c r="B24" s="911"/>
      <c r="C24" s="912"/>
      <c r="D24" s="556"/>
      <c r="E24" s="557"/>
      <c r="F24" s="558"/>
      <c r="G24" s="913"/>
      <c r="H24" s="914"/>
    </row>
    <row r="25" spans="1:8" s="475" customFormat="1" ht="30" customHeight="1" x14ac:dyDescent="0.25">
      <c r="A25" s="910"/>
      <c r="B25" s="911"/>
      <c r="C25" s="912"/>
      <c r="D25" s="556"/>
      <c r="E25" s="557"/>
      <c r="F25" s="558"/>
      <c r="G25" s="913"/>
      <c r="H25" s="914"/>
    </row>
    <row r="26" spans="1:8" s="475" customFormat="1" ht="30" customHeight="1" x14ac:dyDescent="0.25">
      <c r="A26" s="910"/>
      <c r="B26" s="911"/>
      <c r="C26" s="912"/>
      <c r="D26" s="556"/>
      <c r="E26" s="557"/>
      <c r="F26" s="558"/>
      <c r="G26" s="913"/>
      <c r="H26" s="914"/>
    </row>
    <row r="27" spans="1:8" s="475" customFormat="1" ht="30" customHeight="1" x14ac:dyDescent="0.25">
      <c r="A27" s="910"/>
      <c r="B27" s="911"/>
      <c r="C27" s="912"/>
      <c r="D27" s="556"/>
      <c r="E27" s="557"/>
      <c r="F27" s="558"/>
      <c r="G27" s="913"/>
      <c r="H27" s="914"/>
    </row>
    <row r="28" spans="1:8" s="475" customFormat="1" ht="30" customHeight="1" x14ac:dyDescent="0.25">
      <c r="A28" s="910"/>
      <c r="B28" s="911"/>
      <c r="C28" s="912"/>
      <c r="D28" s="556"/>
      <c r="E28" s="557"/>
      <c r="F28" s="558"/>
      <c r="G28" s="913"/>
      <c r="H28" s="914"/>
    </row>
    <row r="29" spans="1:8" s="475" customFormat="1" ht="30" customHeight="1" x14ac:dyDescent="0.25">
      <c r="A29" s="910"/>
      <c r="B29" s="911"/>
      <c r="C29" s="912"/>
      <c r="D29" s="556"/>
      <c r="E29" s="557"/>
      <c r="F29" s="558"/>
      <c r="G29" s="913"/>
      <c r="H29" s="914"/>
    </row>
    <row r="30" spans="1:8" s="475" customFormat="1" ht="30" customHeight="1" x14ac:dyDescent="0.25">
      <c r="A30" s="910"/>
      <c r="B30" s="911"/>
      <c r="C30" s="912"/>
      <c r="D30" s="556"/>
      <c r="E30" s="557"/>
      <c r="F30" s="558"/>
      <c r="G30" s="913"/>
      <c r="H30" s="914"/>
    </row>
    <row r="31" spans="1:8" s="475" customFormat="1" ht="30" customHeight="1" x14ac:dyDescent="0.25">
      <c r="A31" s="910"/>
      <c r="B31" s="911"/>
      <c r="C31" s="912"/>
      <c r="D31" s="559"/>
      <c r="E31" s="557"/>
      <c r="F31" s="558"/>
      <c r="G31" s="913"/>
      <c r="H31" s="914"/>
    </row>
    <row r="32" spans="1:8" s="475" customFormat="1" ht="30" customHeight="1" x14ac:dyDescent="0.25">
      <c r="A32" s="910"/>
      <c r="B32" s="911"/>
      <c r="C32" s="912"/>
      <c r="D32" s="559"/>
      <c r="E32" s="557"/>
      <c r="F32" s="558"/>
      <c r="G32" s="913"/>
      <c r="H32" s="914"/>
    </row>
    <row r="33" spans="1:8" s="475" customFormat="1" ht="30" customHeight="1" x14ac:dyDescent="0.25">
      <c r="A33" s="910"/>
      <c r="B33" s="911"/>
      <c r="C33" s="912"/>
      <c r="D33" s="559"/>
      <c r="E33" s="557"/>
      <c r="F33" s="558"/>
      <c r="G33" s="913"/>
      <c r="H33" s="914"/>
    </row>
    <row r="34" spans="1:8" s="475" customFormat="1" ht="30" customHeight="1" x14ac:dyDescent="0.25">
      <c r="A34" s="910"/>
      <c r="B34" s="911"/>
      <c r="C34" s="912"/>
      <c r="D34" s="559"/>
      <c r="E34" s="557"/>
      <c r="F34" s="558"/>
      <c r="G34" s="913"/>
      <c r="H34" s="914"/>
    </row>
    <row r="35" spans="1:8" s="475" customFormat="1" ht="30" customHeight="1" x14ac:dyDescent="0.25">
      <c r="A35" s="910"/>
      <c r="B35" s="911"/>
      <c r="C35" s="912"/>
      <c r="D35" s="559"/>
      <c r="E35" s="557"/>
      <c r="F35" s="558"/>
      <c r="G35" s="913"/>
      <c r="H35" s="914"/>
    </row>
    <row r="36" spans="1:8" s="475" customFormat="1" ht="30" customHeight="1" x14ac:dyDescent="0.25">
      <c r="A36" s="910"/>
      <c r="B36" s="911"/>
      <c r="C36" s="912"/>
      <c r="D36" s="559"/>
      <c r="E36" s="557"/>
      <c r="F36" s="558"/>
      <c r="G36" s="913"/>
      <c r="H36" s="914"/>
    </row>
    <row r="37" spans="1:8" s="475" customFormat="1" ht="30" customHeight="1" x14ac:dyDescent="0.25">
      <c r="A37" s="910"/>
      <c r="B37" s="911"/>
      <c r="C37" s="912"/>
      <c r="D37" s="560"/>
      <c r="E37" s="557"/>
      <c r="F37" s="558"/>
      <c r="G37" s="913"/>
      <c r="H37" s="914"/>
    </row>
    <row r="38" spans="1:8" x14ac:dyDescent="0.25"/>
    <row r="39" spans="1:8" x14ac:dyDescent="0.25"/>
  </sheetData>
  <sheetProtection algorithmName="SHA-512" hashValue="mUxsYiRbJZ0IEJ9ZukGicPlaW0IpV+2xAWW2nXch1+0mgY8ONEwAvl/aw2Nl+Gls9XeYqprLWefCCdFidsfQvQ==" saltValue="PQcWN1QwYDeFM0Jghbq8wA==" spinCount="100000" sheet="1" formatRows="0"/>
  <mergeCells count="47">
    <mergeCell ref="A18:C18"/>
    <mergeCell ref="A19:C19"/>
    <mergeCell ref="A20:C20"/>
    <mergeCell ref="A21:C21"/>
    <mergeCell ref="A15:H15"/>
    <mergeCell ref="A16:C17"/>
    <mergeCell ref="D16:E16"/>
    <mergeCell ref="F16:F17"/>
    <mergeCell ref="G8:H8"/>
    <mergeCell ref="G11:H11"/>
    <mergeCell ref="G27:H27"/>
    <mergeCell ref="G19:H19"/>
    <mergeCell ref="G20:H20"/>
    <mergeCell ref="G16:H17"/>
    <mergeCell ref="G18:H18"/>
    <mergeCell ref="G37:H37"/>
    <mergeCell ref="G22:H22"/>
    <mergeCell ref="G23:H23"/>
    <mergeCell ref="G21:H21"/>
    <mergeCell ref="G28:H28"/>
    <mergeCell ref="G24:H24"/>
    <mergeCell ref="G25:H25"/>
    <mergeCell ref="G26:H26"/>
    <mergeCell ref="G29:H29"/>
    <mergeCell ref="G30:H30"/>
    <mergeCell ref="G31:H31"/>
    <mergeCell ref="G32:H32"/>
    <mergeCell ref="G33:H33"/>
    <mergeCell ref="G34:H34"/>
    <mergeCell ref="G35:H35"/>
    <mergeCell ref="G36:H36"/>
    <mergeCell ref="A28:C28"/>
    <mergeCell ref="A29:C29"/>
    <mergeCell ref="A30:C30"/>
    <mergeCell ref="A31:C31"/>
    <mergeCell ref="A37:C37"/>
    <mergeCell ref="A32:C32"/>
    <mergeCell ref="A33:C33"/>
    <mergeCell ref="A34:C34"/>
    <mergeCell ref="A35:C35"/>
    <mergeCell ref="A36:C36"/>
    <mergeCell ref="A22:C22"/>
    <mergeCell ref="A23:C23"/>
    <mergeCell ref="A24:C24"/>
    <mergeCell ref="A25:C25"/>
    <mergeCell ref="A27:C27"/>
    <mergeCell ref="A26:C26"/>
  </mergeCells>
  <phoneticPr fontId="0" type="noConversion"/>
  <printOptions horizontalCentered="1"/>
  <pageMargins left="0.5" right="0.5" top="0.75" bottom="0.75" header="0.5" footer="0.5"/>
  <pageSetup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W26"/>
  <sheetViews>
    <sheetView showGridLines="0" showWhiteSpace="0" zoomScaleNormal="100" zoomScaleSheetLayoutView="80" workbookViewId="0">
      <selection activeCell="F3" sqref="F3"/>
    </sheetView>
  </sheetViews>
  <sheetFormatPr defaultColWidth="8.81640625" defaultRowHeight="15" x14ac:dyDescent="0.25"/>
  <cols>
    <col min="1" max="1" width="13.90625" style="4" customWidth="1"/>
    <col min="2" max="45" width="9.453125" style="4" customWidth="1"/>
    <col min="46" max="46" width="1.54296875" style="4" customWidth="1"/>
    <col min="47" max="49" width="0" style="4" hidden="1" customWidth="1"/>
    <col min="50" max="16383" width="8.81640625" style="4"/>
    <col min="16384" max="16384" width="5.36328125" style="4" customWidth="1"/>
  </cols>
  <sheetData>
    <row r="1" spans="1:49" ht="15" customHeight="1" x14ac:dyDescent="0.3">
      <c r="A1" s="41" t="s">
        <v>653</v>
      </c>
      <c r="B1" s="41"/>
      <c r="C1" s="41"/>
      <c r="D1" s="41"/>
      <c r="E1" s="41"/>
      <c r="F1" s="41"/>
      <c r="G1" s="41"/>
      <c r="H1" s="41"/>
      <c r="M1" s="5"/>
      <c r="N1" s="5"/>
      <c r="O1" s="5"/>
      <c r="P1" s="5"/>
      <c r="Q1" s="5"/>
      <c r="R1" s="5"/>
      <c r="S1" s="5"/>
      <c r="T1" s="5"/>
      <c r="U1" s="5"/>
      <c r="V1" s="5"/>
      <c r="W1" s="5"/>
      <c r="X1" s="5"/>
      <c r="Y1" s="5"/>
      <c r="Z1" s="5"/>
      <c r="AA1" s="5"/>
      <c r="AB1" s="5"/>
      <c r="AC1" s="5"/>
      <c r="AD1" s="5"/>
      <c r="AE1" s="5"/>
      <c r="AF1" s="5"/>
      <c r="AG1" s="5"/>
      <c r="AH1" s="5"/>
      <c r="AI1" s="5"/>
      <c r="AJ1" s="5"/>
      <c r="AK1" s="5"/>
      <c r="AL1" s="5"/>
      <c r="AM1" s="5"/>
      <c r="AN1" s="5"/>
    </row>
    <row r="2" spans="1:49" ht="13.2" customHeight="1" x14ac:dyDescent="0.25">
      <c r="A2" s="52" t="s">
        <v>612</v>
      </c>
      <c r="B2" s="52"/>
      <c r="C2" s="52"/>
      <c r="D2" s="52"/>
      <c r="E2" s="52"/>
      <c r="F2" s="45" t="s">
        <v>554</v>
      </c>
      <c r="G2" s="50"/>
      <c r="H2" s="50"/>
      <c r="I2" s="51"/>
      <c r="J2" s="5"/>
      <c r="K2" s="5"/>
      <c r="L2" s="5"/>
      <c r="M2" s="5"/>
      <c r="N2" s="5"/>
      <c r="O2" s="5"/>
      <c r="P2" s="5"/>
      <c r="Q2" s="5"/>
      <c r="R2" s="5"/>
      <c r="S2" s="5"/>
      <c r="T2" s="5"/>
      <c r="U2" s="5"/>
      <c r="V2" s="5"/>
      <c r="W2" s="5"/>
      <c r="X2" s="5"/>
      <c r="Y2" s="5"/>
      <c r="Z2" s="5"/>
      <c r="AA2" s="5"/>
      <c r="AB2" s="5"/>
      <c r="AC2" s="5"/>
      <c r="AD2" s="5"/>
      <c r="AE2" s="5"/>
      <c r="AF2" s="5"/>
      <c r="AG2" s="5"/>
      <c r="AH2" s="5"/>
      <c r="AI2" s="5"/>
      <c r="AJ2" s="5"/>
    </row>
    <row r="3" spans="1:49" ht="13.2" customHeight="1" x14ac:dyDescent="0.25">
      <c r="A3" s="52" t="s">
        <v>716</v>
      </c>
      <c r="B3" s="52"/>
      <c r="C3" s="52"/>
      <c r="D3" s="52"/>
      <c r="E3" s="52"/>
      <c r="F3" s="112">
        <f>+'Sch A'!$A$6</f>
        <v>0</v>
      </c>
      <c r="G3" s="39"/>
      <c r="H3" s="39"/>
      <c r="I3" s="167"/>
      <c r="J3" s="5"/>
      <c r="K3" s="5"/>
      <c r="L3" s="5"/>
      <c r="M3" s="5"/>
      <c r="N3" s="5"/>
      <c r="O3" s="5"/>
      <c r="P3" s="5"/>
      <c r="Q3" s="5"/>
      <c r="R3" s="5"/>
      <c r="S3" s="5"/>
      <c r="T3" s="5"/>
      <c r="U3" s="5"/>
      <c r="V3" s="5"/>
      <c r="W3" s="5"/>
      <c r="X3" s="5"/>
      <c r="Y3" s="5"/>
      <c r="Z3" s="5"/>
      <c r="AA3" s="5"/>
      <c r="AB3" s="5"/>
      <c r="AC3" s="5"/>
      <c r="AD3" s="5"/>
      <c r="AE3" s="5"/>
      <c r="AF3" s="5"/>
      <c r="AG3" s="5"/>
      <c r="AH3" s="5"/>
    </row>
    <row r="4" spans="1:49" ht="13.2" customHeight="1" x14ac:dyDescent="0.25">
      <c r="A4" s="2"/>
      <c r="F4" s="46" t="s">
        <v>96</v>
      </c>
      <c r="G4" s="52"/>
      <c r="H4" s="52"/>
      <c r="I4" s="53"/>
    </row>
    <row r="5" spans="1:49" ht="13.2" customHeight="1" x14ac:dyDescent="0.25">
      <c r="A5" s="2"/>
      <c r="F5" s="47" t="s">
        <v>97</v>
      </c>
      <c r="G5" s="113">
        <f>+'Sch A'!$G$12</f>
        <v>0</v>
      </c>
      <c r="H5" s="47" t="s">
        <v>98</v>
      </c>
      <c r="I5" s="113">
        <f>+'Sch A'!$I$12</f>
        <v>0</v>
      </c>
    </row>
    <row r="6" spans="1:49" ht="13.2" customHeight="1" x14ac:dyDescent="0.25">
      <c r="A6" s="2"/>
    </row>
    <row r="7" spans="1:49" s="94" customFormat="1" ht="15" customHeight="1" x14ac:dyDescent="0.25">
      <c r="A7" s="90"/>
      <c r="B7" s="761" t="s">
        <v>197</v>
      </c>
      <c r="C7" s="762"/>
      <c r="D7" s="762"/>
      <c r="E7" s="762"/>
      <c r="F7" s="762"/>
      <c r="G7" s="762"/>
      <c r="H7" s="762"/>
      <c r="I7" s="762"/>
      <c r="J7" s="761" t="s">
        <v>197</v>
      </c>
      <c r="K7" s="762"/>
      <c r="L7" s="762"/>
      <c r="M7" s="762"/>
      <c r="N7" s="762"/>
      <c r="O7" s="762"/>
      <c r="P7" s="762"/>
      <c r="Q7" s="762"/>
      <c r="R7" s="762"/>
      <c r="S7" s="762"/>
      <c r="T7" s="762"/>
      <c r="U7" s="762"/>
      <c r="V7" s="761" t="s">
        <v>197</v>
      </c>
      <c r="W7" s="762"/>
      <c r="X7" s="762"/>
      <c r="Y7" s="762"/>
      <c r="Z7" s="762"/>
      <c r="AA7" s="762"/>
      <c r="AB7" s="762"/>
      <c r="AC7" s="762"/>
      <c r="AD7" s="762"/>
      <c r="AE7" s="762"/>
      <c r="AF7" s="762"/>
      <c r="AG7" s="762"/>
      <c r="AH7" s="761" t="s">
        <v>197</v>
      </c>
      <c r="AI7" s="762"/>
      <c r="AJ7" s="762"/>
      <c r="AK7" s="762"/>
      <c r="AL7" s="762"/>
      <c r="AM7" s="762"/>
      <c r="AN7" s="762"/>
      <c r="AO7" s="762"/>
      <c r="AP7" s="762"/>
      <c r="AQ7" s="762"/>
      <c r="AR7" s="762"/>
      <c r="AS7" s="763"/>
      <c r="AT7" s="375"/>
      <c r="AU7" s="166"/>
      <c r="AV7" s="166"/>
      <c r="AW7" s="166"/>
    </row>
    <row r="8" spans="1:49" ht="15" customHeight="1" x14ac:dyDescent="0.25">
      <c r="A8" s="11"/>
      <c r="B8" s="764" t="s">
        <v>607</v>
      </c>
      <c r="C8" s="765"/>
      <c r="D8" s="765"/>
      <c r="E8" s="765"/>
      <c r="F8" s="765"/>
      <c r="G8" s="765"/>
      <c r="H8" s="765"/>
      <c r="I8" s="765"/>
      <c r="J8" s="764" t="s">
        <v>607</v>
      </c>
      <c r="K8" s="765"/>
      <c r="L8" s="765"/>
      <c r="M8" s="765"/>
      <c r="N8" s="765"/>
      <c r="O8" s="765"/>
      <c r="P8" s="765"/>
      <c r="Q8" s="765"/>
      <c r="R8" s="765"/>
      <c r="S8" s="765"/>
      <c r="T8" s="765"/>
      <c r="U8" s="765"/>
      <c r="V8" s="764" t="s">
        <v>607</v>
      </c>
      <c r="W8" s="765"/>
      <c r="X8" s="765"/>
      <c r="Y8" s="765"/>
      <c r="Z8" s="765"/>
      <c r="AA8" s="765"/>
      <c r="AB8" s="765"/>
      <c r="AC8" s="765"/>
      <c r="AD8" s="765"/>
      <c r="AE8" s="765"/>
      <c r="AF8" s="765"/>
      <c r="AG8" s="765"/>
      <c r="AH8" s="764" t="s">
        <v>607</v>
      </c>
      <c r="AI8" s="765"/>
      <c r="AJ8" s="765"/>
      <c r="AK8" s="765"/>
      <c r="AL8" s="765"/>
      <c r="AM8" s="765"/>
      <c r="AN8" s="765"/>
      <c r="AO8" s="765"/>
      <c r="AP8" s="765"/>
      <c r="AQ8" s="765"/>
      <c r="AR8" s="765"/>
      <c r="AS8" s="766"/>
      <c r="AT8" s="376"/>
      <c r="AU8" s="368"/>
      <c r="AV8" s="368"/>
      <c r="AW8" s="368"/>
    </row>
    <row r="9" spans="1:49" ht="31.5" customHeight="1" x14ac:dyDescent="0.25">
      <c r="A9" s="11"/>
      <c r="B9" s="401" t="s">
        <v>336</v>
      </c>
      <c r="C9" s="767"/>
      <c r="D9" s="767"/>
      <c r="E9" s="402"/>
      <c r="F9" s="401" t="s">
        <v>336</v>
      </c>
      <c r="G9" s="768"/>
      <c r="H9" s="768"/>
      <c r="I9" s="374"/>
      <c r="J9" s="401" t="s">
        <v>336</v>
      </c>
      <c r="K9" s="768"/>
      <c r="L9" s="768"/>
      <c r="M9" s="374"/>
      <c r="N9" s="401" t="s">
        <v>336</v>
      </c>
      <c r="O9" s="768"/>
      <c r="P9" s="768"/>
      <c r="Q9" s="374"/>
      <c r="R9" s="401" t="s">
        <v>336</v>
      </c>
      <c r="S9" s="768"/>
      <c r="T9" s="768"/>
      <c r="U9" s="374"/>
      <c r="V9" s="401" t="s">
        <v>336</v>
      </c>
      <c r="W9" s="768"/>
      <c r="X9" s="768"/>
      <c r="Y9" s="374"/>
      <c r="Z9" s="401" t="s">
        <v>336</v>
      </c>
      <c r="AA9" s="768"/>
      <c r="AB9" s="768"/>
      <c r="AC9" s="374"/>
      <c r="AD9" s="401" t="s">
        <v>336</v>
      </c>
      <c r="AE9" s="768"/>
      <c r="AF9" s="768"/>
      <c r="AG9" s="374"/>
      <c r="AH9" s="401" t="s">
        <v>336</v>
      </c>
      <c r="AI9" s="768"/>
      <c r="AJ9" s="768"/>
      <c r="AK9" s="374"/>
      <c r="AL9" s="401" t="s">
        <v>336</v>
      </c>
      <c r="AM9" s="768"/>
      <c r="AN9" s="768"/>
      <c r="AO9" s="374"/>
      <c r="AP9" s="769" t="s">
        <v>142</v>
      </c>
      <c r="AQ9" s="770"/>
      <c r="AR9" s="770"/>
      <c r="AS9" s="771"/>
    </row>
    <row r="10" spans="1:49" ht="30" x14ac:dyDescent="0.25">
      <c r="A10" s="38" t="s">
        <v>137</v>
      </c>
      <c r="B10" s="30" t="s">
        <v>138</v>
      </c>
      <c r="C10" s="31" t="s">
        <v>139</v>
      </c>
      <c r="D10" s="268" t="s">
        <v>400</v>
      </c>
      <c r="E10" s="31" t="s">
        <v>140</v>
      </c>
      <c r="F10" s="30" t="s">
        <v>138</v>
      </c>
      <c r="G10" s="31" t="s">
        <v>139</v>
      </c>
      <c r="H10" s="268" t="s">
        <v>400</v>
      </c>
      <c r="I10" s="13" t="s">
        <v>140</v>
      </c>
      <c r="J10" s="30" t="s">
        <v>138</v>
      </c>
      <c r="K10" s="31" t="s">
        <v>139</v>
      </c>
      <c r="L10" s="268" t="s">
        <v>400</v>
      </c>
      <c r="M10" s="13" t="s">
        <v>140</v>
      </c>
      <c r="N10" s="30" t="s">
        <v>138</v>
      </c>
      <c r="O10" s="31" t="s">
        <v>139</v>
      </c>
      <c r="P10" s="268" t="s">
        <v>400</v>
      </c>
      <c r="Q10" s="13" t="s">
        <v>140</v>
      </c>
      <c r="R10" s="30" t="s">
        <v>138</v>
      </c>
      <c r="S10" s="31" t="s">
        <v>139</v>
      </c>
      <c r="T10" s="268" t="s">
        <v>400</v>
      </c>
      <c r="U10" s="13" t="s">
        <v>140</v>
      </c>
      <c r="V10" s="30" t="s">
        <v>138</v>
      </c>
      <c r="W10" s="31" t="s">
        <v>139</v>
      </c>
      <c r="X10" s="268" t="s">
        <v>400</v>
      </c>
      <c r="Y10" s="13" t="s">
        <v>140</v>
      </c>
      <c r="Z10" s="30" t="s">
        <v>138</v>
      </c>
      <c r="AA10" s="31" t="s">
        <v>139</v>
      </c>
      <c r="AB10" s="268" t="s">
        <v>400</v>
      </c>
      <c r="AC10" s="13" t="s">
        <v>140</v>
      </c>
      <c r="AD10" s="30" t="s">
        <v>138</v>
      </c>
      <c r="AE10" s="31" t="s">
        <v>139</v>
      </c>
      <c r="AF10" s="268" t="s">
        <v>400</v>
      </c>
      <c r="AG10" s="13" t="s">
        <v>140</v>
      </c>
      <c r="AH10" s="30" t="s">
        <v>138</v>
      </c>
      <c r="AI10" s="31" t="s">
        <v>139</v>
      </c>
      <c r="AJ10" s="268" t="s">
        <v>400</v>
      </c>
      <c r="AK10" s="13" t="s">
        <v>140</v>
      </c>
      <c r="AL10" s="31" t="s">
        <v>138</v>
      </c>
      <c r="AM10" s="31" t="s">
        <v>139</v>
      </c>
      <c r="AN10" s="268" t="s">
        <v>400</v>
      </c>
      <c r="AO10" s="31" t="s">
        <v>140</v>
      </c>
      <c r="AP10" s="31" t="s">
        <v>138</v>
      </c>
      <c r="AQ10" s="31" t="s">
        <v>139</v>
      </c>
      <c r="AR10" s="268" t="s">
        <v>400</v>
      </c>
      <c r="AS10" s="31" t="s">
        <v>140</v>
      </c>
    </row>
    <row r="11" spans="1:49" ht="15" customHeight="1" x14ac:dyDescent="0.25">
      <c r="A11" s="34" t="s">
        <v>56</v>
      </c>
      <c r="B11" s="608"/>
      <c r="C11" s="608"/>
      <c r="D11" s="608"/>
      <c r="E11" s="572">
        <f>SUM(B11:D11)</f>
        <v>0</v>
      </c>
      <c r="F11" s="608"/>
      <c r="G11" s="608"/>
      <c r="H11" s="608"/>
      <c r="I11" s="572">
        <f>SUM(F11:H11)</f>
        <v>0</v>
      </c>
      <c r="J11" s="608"/>
      <c r="K11" s="608"/>
      <c r="L11" s="608"/>
      <c r="M11" s="572">
        <f>SUM(J11:L11)</f>
        <v>0</v>
      </c>
      <c r="N11" s="608"/>
      <c r="O11" s="608"/>
      <c r="P11" s="608"/>
      <c r="Q11" s="572">
        <f>SUM(N11:P11)</f>
        <v>0</v>
      </c>
      <c r="R11" s="608"/>
      <c r="S11" s="608"/>
      <c r="T11" s="608"/>
      <c r="U11" s="572">
        <f>SUM(R11:T11)</f>
        <v>0</v>
      </c>
      <c r="V11" s="608"/>
      <c r="W11" s="608"/>
      <c r="X11" s="608"/>
      <c r="Y11" s="572">
        <f>SUM(V11:X11)</f>
        <v>0</v>
      </c>
      <c r="Z11" s="608"/>
      <c r="AA11" s="608"/>
      <c r="AB11" s="608"/>
      <c r="AC11" s="572">
        <f>SUM(Z11:AB11)</f>
        <v>0</v>
      </c>
      <c r="AD11" s="608"/>
      <c r="AE11" s="608"/>
      <c r="AF11" s="608"/>
      <c r="AG11" s="572">
        <f>SUM(AD11:AF11)</f>
        <v>0</v>
      </c>
      <c r="AH11" s="608"/>
      <c r="AI11" s="608"/>
      <c r="AJ11" s="608"/>
      <c r="AK11" s="572">
        <f>SUM(AH11:AJ11)</f>
        <v>0</v>
      </c>
      <c r="AL11" s="608"/>
      <c r="AM11" s="608"/>
      <c r="AN11" s="608"/>
      <c r="AO11" s="572">
        <f>SUM(AL11:AN11)</f>
        <v>0</v>
      </c>
      <c r="AP11" s="572">
        <f>B11+F11+J11+N11+R11+V11+Z11+AD11+AH11+AL11</f>
        <v>0</v>
      </c>
      <c r="AQ11" s="572">
        <f t="shared" ref="AQ11:AQ22" si="0">C11+G11+K11+O11+S11+W11+AA11+AE11+AI11+AM11</f>
        <v>0</v>
      </c>
      <c r="AR11" s="572">
        <f t="shared" ref="AR11:AR22" si="1">D11+H11+L11+P11+T11+X11+AB11+AF11+AJ11+AN11</f>
        <v>0</v>
      </c>
      <c r="AS11" s="572">
        <f>SUM(AP11:AR11)</f>
        <v>0</v>
      </c>
    </row>
    <row r="12" spans="1:49" ht="15" customHeight="1" x14ac:dyDescent="0.25">
      <c r="A12" s="13" t="s">
        <v>57</v>
      </c>
      <c r="B12" s="608"/>
      <c r="C12" s="608"/>
      <c r="D12" s="608"/>
      <c r="E12" s="572">
        <f t="shared" ref="E12:E22" si="2">SUM(B12:D12)</f>
        <v>0</v>
      </c>
      <c r="F12" s="608"/>
      <c r="G12" s="608"/>
      <c r="H12" s="608"/>
      <c r="I12" s="572">
        <f t="shared" ref="I12:I22" si="3">SUM(F12:H12)</f>
        <v>0</v>
      </c>
      <c r="J12" s="608"/>
      <c r="K12" s="608"/>
      <c r="L12" s="608"/>
      <c r="M12" s="572">
        <f t="shared" ref="M12:M22" si="4">SUM(J12:L12)</f>
        <v>0</v>
      </c>
      <c r="N12" s="608"/>
      <c r="O12" s="608"/>
      <c r="P12" s="608"/>
      <c r="Q12" s="572">
        <f t="shared" ref="Q12:Q22" si="5">SUM(N12:P12)</f>
        <v>0</v>
      </c>
      <c r="R12" s="608"/>
      <c r="S12" s="608"/>
      <c r="T12" s="608"/>
      <c r="U12" s="572">
        <f t="shared" ref="U12:U22" si="6">SUM(R12:T12)</f>
        <v>0</v>
      </c>
      <c r="V12" s="608"/>
      <c r="W12" s="608"/>
      <c r="X12" s="608"/>
      <c r="Y12" s="572">
        <f t="shared" ref="Y12:Y22" si="7">SUM(V12:X12)</f>
        <v>0</v>
      </c>
      <c r="Z12" s="608"/>
      <c r="AA12" s="608"/>
      <c r="AB12" s="608"/>
      <c r="AC12" s="572">
        <f t="shared" ref="AC12:AC22" si="8">SUM(Z12:AB12)</f>
        <v>0</v>
      </c>
      <c r="AD12" s="608"/>
      <c r="AE12" s="608"/>
      <c r="AF12" s="608"/>
      <c r="AG12" s="572">
        <f t="shared" ref="AG12:AG22" si="9">SUM(AD12:AF12)</f>
        <v>0</v>
      </c>
      <c r="AH12" s="608"/>
      <c r="AI12" s="608"/>
      <c r="AJ12" s="608"/>
      <c r="AK12" s="572">
        <f t="shared" ref="AK12:AK22" si="10">SUM(AH12:AJ12)</f>
        <v>0</v>
      </c>
      <c r="AL12" s="608"/>
      <c r="AM12" s="608"/>
      <c r="AN12" s="608"/>
      <c r="AO12" s="572">
        <f t="shared" ref="AO12:AO22" si="11">SUM(AL12:AN12)</f>
        <v>0</v>
      </c>
      <c r="AP12" s="572">
        <f t="shared" ref="AP12:AP22" si="12">B12+F12+J12+N12+R12+V12+Z12+AD12+AH12+AL12</f>
        <v>0</v>
      </c>
      <c r="AQ12" s="572">
        <f t="shared" si="0"/>
        <v>0</v>
      </c>
      <c r="AR12" s="572">
        <f t="shared" si="1"/>
        <v>0</v>
      </c>
      <c r="AS12" s="572">
        <f t="shared" ref="AS12:AS22" si="13">SUM(AP12:AR12)</f>
        <v>0</v>
      </c>
    </row>
    <row r="13" spans="1:49" ht="15" customHeight="1" x14ac:dyDescent="0.25">
      <c r="A13" s="13" t="s">
        <v>58</v>
      </c>
      <c r="B13" s="608"/>
      <c r="C13" s="608"/>
      <c r="D13" s="608"/>
      <c r="E13" s="572">
        <f t="shared" si="2"/>
        <v>0</v>
      </c>
      <c r="F13" s="608"/>
      <c r="G13" s="608"/>
      <c r="H13" s="608"/>
      <c r="I13" s="572">
        <f t="shared" si="3"/>
        <v>0</v>
      </c>
      <c r="J13" s="608"/>
      <c r="K13" s="608"/>
      <c r="L13" s="608"/>
      <c r="M13" s="572">
        <f t="shared" si="4"/>
        <v>0</v>
      </c>
      <c r="N13" s="608"/>
      <c r="O13" s="608"/>
      <c r="P13" s="608"/>
      <c r="Q13" s="572">
        <f t="shared" si="5"/>
        <v>0</v>
      </c>
      <c r="R13" s="608"/>
      <c r="S13" s="608"/>
      <c r="T13" s="608"/>
      <c r="U13" s="572">
        <f t="shared" si="6"/>
        <v>0</v>
      </c>
      <c r="V13" s="608"/>
      <c r="W13" s="608"/>
      <c r="X13" s="608"/>
      <c r="Y13" s="572">
        <f t="shared" si="7"/>
        <v>0</v>
      </c>
      <c r="Z13" s="608"/>
      <c r="AA13" s="608"/>
      <c r="AB13" s="608"/>
      <c r="AC13" s="572">
        <f t="shared" si="8"/>
        <v>0</v>
      </c>
      <c r="AD13" s="608"/>
      <c r="AE13" s="608"/>
      <c r="AF13" s="608"/>
      <c r="AG13" s="572">
        <f t="shared" si="9"/>
        <v>0</v>
      </c>
      <c r="AH13" s="608"/>
      <c r="AI13" s="608"/>
      <c r="AJ13" s="608"/>
      <c r="AK13" s="572">
        <f t="shared" si="10"/>
        <v>0</v>
      </c>
      <c r="AL13" s="608"/>
      <c r="AM13" s="608"/>
      <c r="AN13" s="608"/>
      <c r="AO13" s="572">
        <f t="shared" si="11"/>
        <v>0</v>
      </c>
      <c r="AP13" s="572">
        <f t="shared" si="12"/>
        <v>0</v>
      </c>
      <c r="AQ13" s="572">
        <f t="shared" si="0"/>
        <v>0</v>
      </c>
      <c r="AR13" s="572">
        <f t="shared" si="1"/>
        <v>0</v>
      </c>
      <c r="AS13" s="572">
        <f t="shared" si="13"/>
        <v>0</v>
      </c>
    </row>
    <row r="14" spans="1:49" ht="15" customHeight="1" x14ac:dyDescent="0.25">
      <c r="A14" s="13" t="s">
        <v>59</v>
      </c>
      <c r="B14" s="608"/>
      <c r="C14" s="608"/>
      <c r="D14" s="608"/>
      <c r="E14" s="572">
        <f t="shared" si="2"/>
        <v>0</v>
      </c>
      <c r="F14" s="608"/>
      <c r="G14" s="608"/>
      <c r="H14" s="608"/>
      <c r="I14" s="572">
        <f t="shared" si="3"/>
        <v>0</v>
      </c>
      <c r="J14" s="608"/>
      <c r="K14" s="608"/>
      <c r="L14" s="608"/>
      <c r="M14" s="572">
        <f t="shared" si="4"/>
        <v>0</v>
      </c>
      <c r="N14" s="608"/>
      <c r="O14" s="608"/>
      <c r="P14" s="608"/>
      <c r="Q14" s="572">
        <f t="shared" si="5"/>
        <v>0</v>
      </c>
      <c r="R14" s="608"/>
      <c r="S14" s="608"/>
      <c r="T14" s="608"/>
      <c r="U14" s="572">
        <f t="shared" si="6"/>
        <v>0</v>
      </c>
      <c r="V14" s="608"/>
      <c r="W14" s="608"/>
      <c r="X14" s="608"/>
      <c r="Y14" s="572">
        <f t="shared" si="7"/>
        <v>0</v>
      </c>
      <c r="Z14" s="608"/>
      <c r="AA14" s="608"/>
      <c r="AB14" s="608"/>
      <c r="AC14" s="572">
        <f t="shared" si="8"/>
        <v>0</v>
      </c>
      <c r="AD14" s="608"/>
      <c r="AE14" s="608"/>
      <c r="AF14" s="608"/>
      <c r="AG14" s="572">
        <f t="shared" si="9"/>
        <v>0</v>
      </c>
      <c r="AH14" s="608"/>
      <c r="AI14" s="608"/>
      <c r="AJ14" s="608"/>
      <c r="AK14" s="572">
        <f t="shared" si="10"/>
        <v>0</v>
      </c>
      <c r="AL14" s="608"/>
      <c r="AM14" s="608"/>
      <c r="AN14" s="608"/>
      <c r="AO14" s="572">
        <f t="shared" si="11"/>
        <v>0</v>
      </c>
      <c r="AP14" s="572">
        <f t="shared" si="12"/>
        <v>0</v>
      </c>
      <c r="AQ14" s="572">
        <f t="shared" si="0"/>
        <v>0</v>
      </c>
      <c r="AR14" s="572">
        <f t="shared" si="1"/>
        <v>0</v>
      </c>
      <c r="AS14" s="572">
        <f t="shared" si="13"/>
        <v>0</v>
      </c>
    </row>
    <row r="15" spans="1:49" ht="15" customHeight="1" x14ac:dyDescent="0.25">
      <c r="A15" s="13" t="s">
        <v>60</v>
      </c>
      <c r="B15" s="608"/>
      <c r="C15" s="608"/>
      <c r="D15" s="608"/>
      <c r="E15" s="572">
        <f t="shared" si="2"/>
        <v>0</v>
      </c>
      <c r="F15" s="608"/>
      <c r="G15" s="608"/>
      <c r="H15" s="608"/>
      <c r="I15" s="572">
        <f t="shared" si="3"/>
        <v>0</v>
      </c>
      <c r="J15" s="608"/>
      <c r="K15" s="608"/>
      <c r="L15" s="608"/>
      <c r="M15" s="572">
        <f t="shared" si="4"/>
        <v>0</v>
      </c>
      <c r="N15" s="608"/>
      <c r="O15" s="608"/>
      <c r="P15" s="608"/>
      <c r="Q15" s="572">
        <f t="shared" si="5"/>
        <v>0</v>
      </c>
      <c r="R15" s="608"/>
      <c r="S15" s="608"/>
      <c r="T15" s="608"/>
      <c r="U15" s="572">
        <f t="shared" si="6"/>
        <v>0</v>
      </c>
      <c r="V15" s="608"/>
      <c r="W15" s="608"/>
      <c r="X15" s="608"/>
      <c r="Y15" s="572">
        <f t="shared" si="7"/>
        <v>0</v>
      </c>
      <c r="Z15" s="608"/>
      <c r="AA15" s="608"/>
      <c r="AB15" s="608"/>
      <c r="AC15" s="572">
        <f t="shared" si="8"/>
        <v>0</v>
      </c>
      <c r="AD15" s="608"/>
      <c r="AE15" s="608"/>
      <c r="AF15" s="608"/>
      <c r="AG15" s="572">
        <f t="shared" si="9"/>
        <v>0</v>
      </c>
      <c r="AH15" s="608"/>
      <c r="AI15" s="608"/>
      <c r="AJ15" s="608"/>
      <c r="AK15" s="572">
        <f t="shared" si="10"/>
        <v>0</v>
      </c>
      <c r="AL15" s="608"/>
      <c r="AM15" s="608"/>
      <c r="AN15" s="608"/>
      <c r="AO15" s="572">
        <f t="shared" si="11"/>
        <v>0</v>
      </c>
      <c r="AP15" s="572">
        <f t="shared" si="12"/>
        <v>0</v>
      </c>
      <c r="AQ15" s="572">
        <f t="shared" si="0"/>
        <v>0</v>
      </c>
      <c r="AR15" s="572">
        <f t="shared" si="1"/>
        <v>0</v>
      </c>
      <c r="AS15" s="572">
        <f t="shared" si="13"/>
        <v>0</v>
      </c>
    </row>
    <row r="16" spans="1:49" ht="15" customHeight="1" x14ac:dyDescent="0.25">
      <c r="A16" s="13" t="s">
        <v>61</v>
      </c>
      <c r="B16" s="608"/>
      <c r="C16" s="608"/>
      <c r="D16" s="608"/>
      <c r="E16" s="572">
        <f t="shared" si="2"/>
        <v>0</v>
      </c>
      <c r="F16" s="608"/>
      <c r="G16" s="608"/>
      <c r="H16" s="608"/>
      <c r="I16" s="572">
        <f t="shared" si="3"/>
        <v>0</v>
      </c>
      <c r="J16" s="608"/>
      <c r="K16" s="608"/>
      <c r="L16" s="608"/>
      <c r="M16" s="572">
        <f t="shared" si="4"/>
        <v>0</v>
      </c>
      <c r="N16" s="608"/>
      <c r="O16" s="608"/>
      <c r="P16" s="608"/>
      <c r="Q16" s="572">
        <f t="shared" si="5"/>
        <v>0</v>
      </c>
      <c r="R16" s="608"/>
      <c r="S16" s="608"/>
      <c r="T16" s="608"/>
      <c r="U16" s="572">
        <f t="shared" si="6"/>
        <v>0</v>
      </c>
      <c r="V16" s="608"/>
      <c r="W16" s="608"/>
      <c r="X16" s="608"/>
      <c r="Y16" s="572">
        <f t="shared" si="7"/>
        <v>0</v>
      </c>
      <c r="Z16" s="608"/>
      <c r="AA16" s="608"/>
      <c r="AB16" s="608"/>
      <c r="AC16" s="572">
        <f t="shared" si="8"/>
        <v>0</v>
      </c>
      <c r="AD16" s="608"/>
      <c r="AE16" s="608"/>
      <c r="AF16" s="608"/>
      <c r="AG16" s="572">
        <f t="shared" si="9"/>
        <v>0</v>
      </c>
      <c r="AH16" s="608"/>
      <c r="AI16" s="608"/>
      <c r="AJ16" s="608"/>
      <c r="AK16" s="572">
        <f t="shared" si="10"/>
        <v>0</v>
      </c>
      <c r="AL16" s="608"/>
      <c r="AM16" s="608"/>
      <c r="AN16" s="608"/>
      <c r="AO16" s="572">
        <f t="shared" si="11"/>
        <v>0</v>
      </c>
      <c r="AP16" s="572">
        <f t="shared" si="12"/>
        <v>0</v>
      </c>
      <c r="AQ16" s="572">
        <f t="shared" si="0"/>
        <v>0</v>
      </c>
      <c r="AR16" s="572">
        <f t="shared" si="1"/>
        <v>0</v>
      </c>
      <c r="AS16" s="572">
        <f t="shared" si="13"/>
        <v>0</v>
      </c>
    </row>
    <row r="17" spans="1:45" ht="15" customHeight="1" x14ac:dyDescent="0.25">
      <c r="A17" s="13" t="s">
        <v>62</v>
      </c>
      <c r="B17" s="608"/>
      <c r="C17" s="608"/>
      <c r="D17" s="608"/>
      <c r="E17" s="572">
        <f t="shared" si="2"/>
        <v>0</v>
      </c>
      <c r="F17" s="608"/>
      <c r="G17" s="608"/>
      <c r="H17" s="608"/>
      <c r="I17" s="572">
        <f t="shared" si="3"/>
        <v>0</v>
      </c>
      <c r="J17" s="608"/>
      <c r="K17" s="608"/>
      <c r="L17" s="608"/>
      <c r="M17" s="572">
        <f t="shared" si="4"/>
        <v>0</v>
      </c>
      <c r="N17" s="608"/>
      <c r="O17" s="608"/>
      <c r="P17" s="608"/>
      <c r="Q17" s="572">
        <f t="shared" si="5"/>
        <v>0</v>
      </c>
      <c r="R17" s="608"/>
      <c r="S17" s="608"/>
      <c r="T17" s="608"/>
      <c r="U17" s="572">
        <f t="shared" si="6"/>
        <v>0</v>
      </c>
      <c r="V17" s="608"/>
      <c r="W17" s="608"/>
      <c r="X17" s="608"/>
      <c r="Y17" s="572">
        <f t="shared" si="7"/>
        <v>0</v>
      </c>
      <c r="Z17" s="608"/>
      <c r="AA17" s="608"/>
      <c r="AB17" s="608"/>
      <c r="AC17" s="572">
        <f t="shared" si="8"/>
        <v>0</v>
      </c>
      <c r="AD17" s="608"/>
      <c r="AE17" s="608"/>
      <c r="AF17" s="608"/>
      <c r="AG17" s="572">
        <f t="shared" si="9"/>
        <v>0</v>
      </c>
      <c r="AH17" s="608"/>
      <c r="AI17" s="608"/>
      <c r="AJ17" s="608"/>
      <c r="AK17" s="572">
        <f t="shared" si="10"/>
        <v>0</v>
      </c>
      <c r="AL17" s="608"/>
      <c r="AM17" s="608"/>
      <c r="AN17" s="608"/>
      <c r="AO17" s="572">
        <f t="shared" si="11"/>
        <v>0</v>
      </c>
      <c r="AP17" s="572">
        <f t="shared" si="12"/>
        <v>0</v>
      </c>
      <c r="AQ17" s="572">
        <f t="shared" si="0"/>
        <v>0</v>
      </c>
      <c r="AR17" s="572">
        <f t="shared" si="1"/>
        <v>0</v>
      </c>
      <c r="AS17" s="572">
        <f t="shared" si="13"/>
        <v>0</v>
      </c>
    </row>
    <row r="18" spans="1:45" ht="15" customHeight="1" x14ac:dyDescent="0.25">
      <c r="A18" s="13" t="s">
        <v>301</v>
      </c>
      <c r="B18" s="608"/>
      <c r="C18" s="608"/>
      <c r="D18" s="608"/>
      <c r="E18" s="572">
        <f t="shared" si="2"/>
        <v>0</v>
      </c>
      <c r="F18" s="608"/>
      <c r="G18" s="608"/>
      <c r="H18" s="608"/>
      <c r="I18" s="572">
        <f t="shared" si="3"/>
        <v>0</v>
      </c>
      <c r="J18" s="608"/>
      <c r="K18" s="608"/>
      <c r="L18" s="608"/>
      <c r="M18" s="572">
        <f t="shared" si="4"/>
        <v>0</v>
      </c>
      <c r="N18" s="608"/>
      <c r="O18" s="608"/>
      <c r="P18" s="608"/>
      <c r="Q18" s="572">
        <f t="shared" si="5"/>
        <v>0</v>
      </c>
      <c r="R18" s="608"/>
      <c r="S18" s="608"/>
      <c r="T18" s="608"/>
      <c r="U18" s="572">
        <f t="shared" si="6"/>
        <v>0</v>
      </c>
      <c r="V18" s="608"/>
      <c r="W18" s="608"/>
      <c r="X18" s="608"/>
      <c r="Y18" s="572">
        <f t="shared" si="7"/>
        <v>0</v>
      </c>
      <c r="Z18" s="608"/>
      <c r="AA18" s="608"/>
      <c r="AB18" s="608"/>
      <c r="AC18" s="572">
        <f t="shared" si="8"/>
        <v>0</v>
      </c>
      <c r="AD18" s="608"/>
      <c r="AE18" s="608"/>
      <c r="AF18" s="608"/>
      <c r="AG18" s="572">
        <f t="shared" si="9"/>
        <v>0</v>
      </c>
      <c r="AH18" s="608"/>
      <c r="AI18" s="608"/>
      <c r="AJ18" s="608"/>
      <c r="AK18" s="572">
        <f t="shared" si="10"/>
        <v>0</v>
      </c>
      <c r="AL18" s="608"/>
      <c r="AM18" s="608"/>
      <c r="AN18" s="608"/>
      <c r="AO18" s="572">
        <f t="shared" si="11"/>
        <v>0</v>
      </c>
      <c r="AP18" s="572">
        <f t="shared" si="12"/>
        <v>0</v>
      </c>
      <c r="AQ18" s="572">
        <f t="shared" si="0"/>
        <v>0</v>
      </c>
      <c r="AR18" s="572">
        <f t="shared" si="1"/>
        <v>0</v>
      </c>
      <c r="AS18" s="572">
        <f t="shared" si="13"/>
        <v>0</v>
      </c>
    </row>
    <row r="19" spans="1:45" ht="15" customHeight="1" x14ac:dyDescent="0.25">
      <c r="A19" s="13" t="s">
        <v>63</v>
      </c>
      <c r="B19" s="608"/>
      <c r="C19" s="608"/>
      <c r="D19" s="608"/>
      <c r="E19" s="572">
        <f t="shared" si="2"/>
        <v>0</v>
      </c>
      <c r="F19" s="608"/>
      <c r="G19" s="608"/>
      <c r="H19" s="608"/>
      <c r="I19" s="572">
        <f t="shared" si="3"/>
        <v>0</v>
      </c>
      <c r="J19" s="608"/>
      <c r="K19" s="608"/>
      <c r="L19" s="608"/>
      <c r="M19" s="572">
        <f t="shared" si="4"/>
        <v>0</v>
      </c>
      <c r="N19" s="608"/>
      <c r="O19" s="608"/>
      <c r="P19" s="608"/>
      <c r="Q19" s="572">
        <f t="shared" si="5"/>
        <v>0</v>
      </c>
      <c r="R19" s="608"/>
      <c r="S19" s="608"/>
      <c r="T19" s="608"/>
      <c r="U19" s="572">
        <f t="shared" si="6"/>
        <v>0</v>
      </c>
      <c r="V19" s="608"/>
      <c r="W19" s="608"/>
      <c r="X19" s="608"/>
      <c r="Y19" s="572">
        <f t="shared" si="7"/>
        <v>0</v>
      </c>
      <c r="Z19" s="608"/>
      <c r="AA19" s="608"/>
      <c r="AB19" s="608"/>
      <c r="AC19" s="572">
        <f t="shared" si="8"/>
        <v>0</v>
      </c>
      <c r="AD19" s="608"/>
      <c r="AE19" s="608"/>
      <c r="AF19" s="608"/>
      <c r="AG19" s="572">
        <f t="shared" si="9"/>
        <v>0</v>
      </c>
      <c r="AH19" s="608"/>
      <c r="AI19" s="608"/>
      <c r="AJ19" s="608"/>
      <c r="AK19" s="572">
        <f t="shared" si="10"/>
        <v>0</v>
      </c>
      <c r="AL19" s="608"/>
      <c r="AM19" s="608"/>
      <c r="AN19" s="608"/>
      <c r="AO19" s="572">
        <f t="shared" si="11"/>
        <v>0</v>
      </c>
      <c r="AP19" s="572">
        <f t="shared" si="12"/>
        <v>0</v>
      </c>
      <c r="AQ19" s="572">
        <f t="shared" si="0"/>
        <v>0</v>
      </c>
      <c r="AR19" s="572">
        <f t="shared" si="1"/>
        <v>0</v>
      </c>
      <c r="AS19" s="572">
        <f t="shared" si="13"/>
        <v>0</v>
      </c>
    </row>
    <row r="20" spans="1:45" ht="15" customHeight="1" x14ac:dyDescent="0.25">
      <c r="A20" s="13" t="s">
        <v>64</v>
      </c>
      <c r="B20" s="608"/>
      <c r="C20" s="608"/>
      <c r="D20" s="608"/>
      <c r="E20" s="572">
        <f t="shared" si="2"/>
        <v>0</v>
      </c>
      <c r="F20" s="608"/>
      <c r="G20" s="608"/>
      <c r="H20" s="608"/>
      <c r="I20" s="572">
        <f t="shared" si="3"/>
        <v>0</v>
      </c>
      <c r="J20" s="608"/>
      <c r="K20" s="608"/>
      <c r="L20" s="608"/>
      <c r="M20" s="572">
        <f t="shared" si="4"/>
        <v>0</v>
      </c>
      <c r="N20" s="608"/>
      <c r="O20" s="608"/>
      <c r="P20" s="608"/>
      <c r="Q20" s="572">
        <f t="shared" si="5"/>
        <v>0</v>
      </c>
      <c r="R20" s="608"/>
      <c r="S20" s="608"/>
      <c r="T20" s="608"/>
      <c r="U20" s="572">
        <f t="shared" si="6"/>
        <v>0</v>
      </c>
      <c r="V20" s="608"/>
      <c r="W20" s="608"/>
      <c r="X20" s="608"/>
      <c r="Y20" s="572">
        <f t="shared" si="7"/>
        <v>0</v>
      </c>
      <c r="Z20" s="608"/>
      <c r="AA20" s="608"/>
      <c r="AB20" s="608"/>
      <c r="AC20" s="572">
        <f t="shared" si="8"/>
        <v>0</v>
      </c>
      <c r="AD20" s="608"/>
      <c r="AE20" s="608"/>
      <c r="AF20" s="608"/>
      <c r="AG20" s="572">
        <f t="shared" si="9"/>
        <v>0</v>
      </c>
      <c r="AH20" s="608"/>
      <c r="AI20" s="608"/>
      <c r="AJ20" s="608"/>
      <c r="AK20" s="572">
        <f t="shared" si="10"/>
        <v>0</v>
      </c>
      <c r="AL20" s="608"/>
      <c r="AM20" s="608"/>
      <c r="AN20" s="608"/>
      <c r="AO20" s="572">
        <f t="shared" si="11"/>
        <v>0</v>
      </c>
      <c r="AP20" s="572">
        <f t="shared" si="12"/>
        <v>0</v>
      </c>
      <c r="AQ20" s="572">
        <f t="shared" si="0"/>
        <v>0</v>
      </c>
      <c r="AR20" s="572">
        <f t="shared" si="1"/>
        <v>0</v>
      </c>
      <c r="AS20" s="572">
        <f t="shared" si="13"/>
        <v>0</v>
      </c>
    </row>
    <row r="21" spans="1:45" ht="15" customHeight="1" x14ac:dyDescent="0.25">
      <c r="A21" s="13" t="s">
        <v>65</v>
      </c>
      <c r="B21" s="608"/>
      <c r="C21" s="608"/>
      <c r="D21" s="608"/>
      <c r="E21" s="572">
        <f t="shared" si="2"/>
        <v>0</v>
      </c>
      <c r="F21" s="608"/>
      <c r="G21" s="608"/>
      <c r="H21" s="608"/>
      <c r="I21" s="572">
        <f t="shared" si="3"/>
        <v>0</v>
      </c>
      <c r="J21" s="608"/>
      <c r="K21" s="608"/>
      <c r="L21" s="608"/>
      <c r="M21" s="572">
        <f t="shared" si="4"/>
        <v>0</v>
      </c>
      <c r="N21" s="608"/>
      <c r="O21" s="608"/>
      <c r="P21" s="608"/>
      <c r="Q21" s="572">
        <f t="shared" si="5"/>
        <v>0</v>
      </c>
      <c r="R21" s="608"/>
      <c r="S21" s="608"/>
      <c r="T21" s="608"/>
      <c r="U21" s="572">
        <f t="shared" si="6"/>
        <v>0</v>
      </c>
      <c r="V21" s="608"/>
      <c r="W21" s="608"/>
      <c r="X21" s="608"/>
      <c r="Y21" s="572">
        <f t="shared" si="7"/>
        <v>0</v>
      </c>
      <c r="Z21" s="608"/>
      <c r="AA21" s="608"/>
      <c r="AB21" s="608"/>
      <c r="AC21" s="572">
        <f t="shared" si="8"/>
        <v>0</v>
      </c>
      <c r="AD21" s="608"/>
      <c r="AE21" s="608"/>
      <c r="AF21" s="608"/>
      <c r="AG21" s="572">
        <f t="shared" si="9"/>
        <v>0</v>
      </c>
      <c r="AH21" s="608"/>
      <c r="AI21" s="608"/>
      <c r="AJ21" s="608"/>
      <c r="AK21" s="572">
        <f t="shared" si="10"/>
        <v>0</v>
      </c>
      <c r="AL21" s="608"/>
      <c r="AM21" s="608"/>
      <c r="AN21" s="608"/>
      <c r="AO21" s="572">
        <f t="shared" si="11"/>
        <v>0</v>
      </c>
      <c r="AP21" s="572">
        <f t="shared" si="12"/>
        <v>0</v>
      </c>
      <c r="AQ21" s="572">
        <f t="shared" si="0"/>
        <v>0</v>
      </c>
      <c r="AR21" s="572">
        <f t="shared" si="1"/>
        <v>0</v>
      </c>
      <c r="AS21" s="572">
        <f t="shared" si="13"/>
        <v>0</v>
      </c>
    </row>
    <row r="22" spans="1:45" ht="15" customHeight="1" x14ac:dyDescent="0.25">
      <c r="A22" s="13" t="s">
        <v>66</v>
      </c>
      <c r="B22" s="608"/>
      <c r="C22" s="608"/>
      <c r="D22" s="608"/>
      <c r="E22" s="572">
        <f t="shared" si="2"/>
        <v>0</v>
      </c>
      <c r="F22" s="608"/>
      <c r="G22" s="608"/>
      <c r="H22" s="608"/>
      <c r="I22" s="572">
        <f t="shared" si="3"/>
        <v>0</v>
      </c>
      <c r="J22" s="608"/>
      <c r="K22" s="608"/>
      <c r="L22" s="608"/>
      <c r="M22" s="572">
        <f t="shared" si="4"/>
        <v>0</v>
      </c>
      <c r="N22" s="608"/>
      <c r="O22" s="608"/>
      <c r="P22" s="608"/>
      <c r="Q22" s="572">
        <f t="shared" si="5"/>
        <v>0</v>
      </c>
      <c r="R22" s="608"/>
      <c r="S22" s="608"/>
      <c r="T22" s="608"/>
      <c r="U22" s="572">
        <f t="shared" si="6"/>
        <v>0</v>
      </c>
      <c r="V22" s="608"/>
      <c r="W22" s="608"/>
      <c r="X22" s="608"/>
      <c r="Y22" s="572">
        <f t="shared" si="7"/>
        <v>0</v>
      </c>
      <c r="Z22" s="608"/>
      <c r="AA22" s="608"/>
      <c r="AB22" s="608"/>
      <c r="AC22" s="572">
        <f t="shared" si="8"/>
        <v>0</v>
      </c>
      <c r="AD22" s="608"/>
      <c r="AE22" s="608"/>
      <c r="AF22" s="608"/>
      <c r="AG22" s="572">
        <f t="shared" si="9"/>
        <v>0</v>
      </c>
      <c r="AH22" s="608"/>
      <c r="AI22" s="608"/>
      <c r="AJ22" s="608"/>
      <c r="AK22" s="572">
        <f t="shared" si="10"/>
        <v>0</v>
      </c>
      <c r="AL22" s="608"/>
      <c r="AM22" s="608"/>
      <c r="AN22" s="608"/>
      <c r="AO22" s="572">
        <f t="shared" si="11"/>
        <v>0</v>
      </c>
      <c r="AP22" s="572">
        <f t="shared" si="12"/>
        <v>0</v>
      </c>
      <c r="AQ22" s="572">
        <f t="shared" si="0"/>
        <v>0</v>
      </c>
      <c r="AR22" s="572">
        <f t="shared" si="1"/>
        <v>0</v>
      </c>
      <c r="AS22" s="572">
        <f t="shared" si="13"/>
        <v>0</v>
      </c>
    </row>
    <row r="23" spans="1:45" ht="16.5" customHeight="1" thickBot="1" x14ac:dyDescent="0.3">
      <c r="A23" s="92" t="s">
        <v>142</v>
      </c>
      <c r="B23" s="573">
        <f t="shared" ref="B23:AS23" si="14">SUM(B11:B22)</f>
        <v>0</v>
      </c>
      <c r="C23" s="573">
        <f t="shared" si="14"/>
        <v>0</v>
      </c>
      <c r="D23" s="573">
        <f t="shared" si="14"/>
        <v>0</v>
      </c>
      <c r="E23" s="573">
        <f t="shared" si="14"/>
        <v>0</v>
      </c>
      <c r="F23" s="573">
        <f t="shared" si="14"/>
        <v>0</v>
      </c>
      <c r="G23" s="573">
        <f t="shared" si="14"/>
        <v>0</v>
      </c>
      <c r="H23" s="573">
        <f t="shared" si="14"/>
        <v>0</v>
      </c>
      <c r="I23" s="573">
        <f t="shared" si="14"/>
        <v>0</v>
      </c>
      <c r="J23" s="573">
        <f t="shared" ref="J23:M23" si="15">SUM(J11:J22)</f>
        <v>0</v>
      </c>
      <c r="K23" s="573">
        <f t="shared" si="15"/>
        <v>0</v>
      </c>
      <c r="L23" s="573">
        <f t="shared" si="15"/>
        <v>0</v>
      </c>
      <c r="M23" s="573">
        <f t="shared" si="15"/>
        <v>0</v>
      </c>
      <c r="N23" s="573">
        <f t="shared" ref="N23:Q23" si="16">SUM(N11:N22)</f>
        <v>0</v>
      </c>
      <c r="O23" s="573">
        <f t="shared" si="16"/>
        <v>0</v>
      </c>
      <c r="P23" s="573">
        <f t="shared" si="16"/>
        <v>0</v>
      </c>
      <c r="Q23" s="573">
        <f t="shared" si="16"/>
        <v>0</v>
      </c>
      <c r="R23" s="573">
        <f t="shared" ref="R23:U23" si="17">SUM(R11:R22)</f>
        <v>0</v>
      </c>
      <c r="S23" s="573">
        <f t="shared" si="17"/>
        <v>0</v>
      </c>
      <c r="T23" s="573">
        <f t="shared" si="17"/>
        <v>0</v>
      </c>
      <c r="U23" s="573">
        <f t="shared" si="17"/>
        <v>0</v>
      </c>
      <c r="V23" s="573">
        <f t="shared" ref="V23:Y23" si="18">SUM(V11:V22)</f>
        <v>0</v>
      </c>
      <c r="W23" s="573">
        <f t="shared" si="18"/>
        <v>0</v>
      </c>
      <c r="X23" s="573">
        <f t="shared" si="18"/>
        <v>0</v>
      </c>
      <c r="Y23" s="573">
        <f t="shared" si="18"/>
        <v>0</v>
      </c>
      <c r="Z23" s="573">
        <f t="shared" ref="Z23:AC23" si="19">SUM(Z11:Z22)</f>
        <v>0</v>
      </c>
      <c r="AA23" s="573">
        <f t="shared" si="19"/>
        <v>0</v>
      </c>
      <c r="AB23" s="573">
        <f t="shared" si="19"/>
        <v>0</v>
      </c>
      <c r="AC23" s="573">
        <f t="shared" si="19"/>
        <v>0</v>
      </c>
      <c r="AD23" s="573">
        <f t="shared" ref="AD23:AG23" si="20">SUM(AD11:AD22)</f>
        <v>0</v>
      </c>
      <c r="AE23" s="573">
        <f t="shared" si="20"/>
        <v>0</v>
      </c>
      <c r="AF23" s="573">
        <f t="shared" si="20"/>
        <v>0</v>
      </c>
      <c r="AG23" s="573">
        <f t="shared" si="20"/>
        <v>0</v>
      </c>
      <c r="AH23" s="573">
        <f t="shared" ref="AH23:AK23" si="21">SUM(AH11:AH22)</f>
        <v>0</v>
      </c>
      <c r="AI23" s="573">
        <f t="shared" si="21"/>
        <v>0</v>
      </c>
      <c r="AJ23" s="573">
        <f t="shared" si="21"/>
        <v>0</v>
      </c>
      <c r="AK23" s="573">
        <f t="shared" si="21"/>
        <v>0</v>
      </c>
      <c r="AL23" s="573">
        <f t="shared" si="14"/>
        <v>0</v>
      </c>
      <c r="AM23" s="573">
        <f t="shared" si="14"/>
        <v>0</v>
      </c>
      <c r="AN23" s="573">
        <f t="shared" si="14"/>
        <v>0</v>
      </c>
      <c r="AO23" s="573">
        <f t="shared" si="14"/>
        <v>0</v>
      </c>
      <c r="AP23" s="573">
        <f t="shared" si="14"/>
        <v>0</v>
      </c>
      <c r="AQ23" s="573">
        <f t="shared" si="14"/>
        <v>0</v>
      </c>
      <c r="AR23" s="573">
        <f t="shared" si="14"/>
        <v>0</v>
      </c>
      <c r="AS23" s="573">
        <f t="shared" si="14"/>
        <v>0</v>
      </c>
    </row>
    <row r="24" spans="1:45" s="404" customFormat="1" ht="13.8" thickTop="1" x14ac:dyDescent="0.25">
      <c r="A24" s="72"/>
      <c r="B24" s="196"/>
      <c r="C24" s="93"/>
      <c r="D24" s="93"/>
      <c r="E24" s="196"/>
      <c r="F24" s="72"/>
      <c r="G24" s="93"/>
      <c r="H24" s="93"/>
      <c r="I24" s="403"/>
      <c r="J24" s="72"/>
      <c r="K24" s="93"/>
      <c r="L24" s="93"/>
      <c r="M24" s="403"/>
      <c r="N24" s="72"/>
      <c r="O24" s="93"/>
      <c r="P24" s="93"/>
      <c r="Q24" s="403"/>
      <c r="R24" s="72"/>
      <c r="S24" s="93"/>
      <c r="T24" s="93"/>
      <c r="U24" s="403"/>
      <c r="V24" s="72"/>
      <c r="W24" s="93"/>
      <c r="X24" s="93"/>
      <c r="Y24" s="403"/>
      <c r="Z24" s="72"/>
      <c r="AA24" s="93"/>
      <c r="AB24" s="93"/>
      <c r="AC24" s="403"/>
      <c r="AD24" s="72"/>
      <c r="AE24" s="93"/>
      <c r="AF24" s="93"/>
      <c r="AG24" s="403"/>
      <c r="AH24" s="72"/>
      <c r="AI24" s="93"/>
      <c r="AJ24" s="93"/>
      <c r="AK24" s="403"/>
      <c r="AL24" s="72"/>
      <c r="AM24" s="93"/>
      <c r="AN24" s="93"/>
      <c r="AO24" s="72"/>
      <c r="AP24" s="197"/>
      <c r="AQ24" s="93"/>
      <c r="AR24" s="93"/>
      <c r="AS24" s="197"/>
    </row>
    <row r="25" spans="1:45" s="1" customFormat="1" ht="13.2" x14ac:dyDescent="0.25"/>
    <row r="26" spans="1:45" x14ac:dyDescent="0.25">
      <c r="A26" s="93"/>
      <c r="B26" s="72"/>
    </row>
  </sheetData>
  <sheetProtection algorithmName="SHA-512" hashValue="dB6QmmeuyL9lcPAtaOqFWaZsUzs6PIe8G5uCLQUmE8JNCz7MAsd4g0JZVCuC2mu3488nFjRtXwXKN0dtvxcQAw==" saltValue="zy+UXYK8PndB8UZZVPYNsA==" spinCount="100000" sheet="1" objects="1" scenarios="1"/>
  <mergeCells count="19">
    <mergeCell ref="C9:D9"/>
    <mergeCell ref="G9:H9"/>
    <mergeCell ref="AP9:AS9"/>
    <mergeCell ref="K9:L9"/>
    <mergeCell ref="O9:P9"/>
    <mergeCell ref="S9:T9"/>
    <mergeCell ref="W9:X9"/>
    <mergeCell ref="AA9:AB9"/>
    <mergeCell ref="AE9:AF9"/>
    <mergeCell ref="AI9:AJ9"/>
    <mergeCell ref="AM9:AN9"/>
    <mergeCell ref="AH7:AS7"/>
    <mergeCell ref="AH8:AS8"/>
    <mergeCell ref="B7:I7"/>
    <mergeCell ref="B8:I8"/>
    <mergeCell ref="J7:U7"/>
    <mergeCell ref="J8:U8"/>
    <mergeCell ref="V7:AG7"/>
    <mergeCell ref="V8:AG8"/>
  </mergeCells>
  <phoneticPr fontId="0" type="noConversion"/>
  <printOptions horizontalCentered="1"/>
  <pageMargins left="0.5" right="0.5" top="0.75" bottom="0.5" header="0.5" footer="0.25"/>
  <pageSetup scale="71" fitToWidth="4" orientation="portrait" r:id="rId1"/>
  <headerFooter alignWithMargins="0"/>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6"/>
  <sheetViews>
    <sheetView showGridLines="0" zoomScaleNormal="100" workbookViewId="0"/>
  </sheetViews>
  <sheetFormatPr defaultColWidth="0" defaultRowHeight="15" x14ac:dyDescent="0.25"/>
  <cols>
    <col min="1" max="1" width="13.90625" style="4" customWidth="1"/>
    <col min="2" max="5" width="9.453125" style="4" customWidth="1"/>
    <col min="6" max="7" width="8.81640625" style="4" customWidth="1"/>
    <col min="8" max="8" width="9.90625" style="4" bestFit="1" customWidth="1"/>
    <col min="9" max="9" width="1.6328125" style="4" customWidth="1"/>
    <col min="10" max="11" width="8.81640625" style="4" hidden="1" customWidth="1"/>
    <col min="12" max="12" width="9.90625" style="4" hidden="1" customWidth="1"/>
    <col min="13" max="15" width="8.81640625" style="4" hidden="1" customWidth="1"/>
    <col min="16" max="16" width="9.90625" style="4" hidden="1" customWidth="1"/>
    <col min="17" max="17" width="8.81640625" style="4" hidden="1" customWidth="1"/>
    <col min="18" max="16384" width="8.90625" style="4" hidden="1"/>
  </cols>
  <sheetData>
    <row r="1" spans="1:17" ht="15" customHeight="1" x14ac:dyDescent="0.3">
      <c r="A1" s="41" t="s">
        <v>652</v>
      </c>
      <c r="B1" s="5"/>
      <c r="C1" s="5"/>
      <c r="D1" s="5"/>
      <c r="E1" s="5"/>
      <c r="F1" s="5"/>
      <c r="G1" s="5"/>
      <c r="H1" s="5"/>
      <c r="I1" s="5"/>
      <c r="J1" s="5"/>
      <c r="K1" s="5"/>
      <c r="L1" s="5"/>
    </row>
    <row r="2" spans="1:17" ht="13.2" customHeight="1" x14ac:dyDescent="0.25">
      <c r="A2" s="1" t="s">
        <v>612</v>
      </c>
      <c r="B2" s="5"/>
      <c r="C2" s="5"/>
      <c r="D2" s="5"/>
      <c r="E2" s="45" t="s">
        <v>554</v>
      </c>
      <c r="F2" s="50"/>
      <c r="G2" s="50"/>
      <c r="H2" s="51"/>
      <c r="I2" s="5"/>
      <c r="J2" s="5"/>
      <c r="K2" s="5"/>
      <c r="L2" s="5"/>
    </row>
    <row r="3" spans="1:17" ht="13.2" customHeight="1" x14ac:dyDescent="0.25">
      <c r="A3" s="1" t="s">
        <v>716</v>
      </c>
      <c r="B3" s="5"/>
      <c r="C3" s="5"/>
      <c r="D3" s="5"/>
      <c r="E3" s="112">
        <f>+'Sch A'!$A$6</f>
        <v>0</v>
      </c>
      <c r="F3" s="39"/>
      <c r="G3" s="39"/>
      <c r="H3" s="167"/>
      <c r="I3" s="5"/>
      <c r="J3" s="5"/>
    </row>
    <row r="4" spans="1:17" ht="13.2" customHeight="1" x14ac:dyDescent="0.25">
      <c r="A4" s="2"/>
      <c r="E4" s="46" t="s">
        <v>96</v>
      </c>
      <c r="F4" s="52"/>
      <c r="G4" s="52"/>
      <c r="H4" s="53"/>
    </row>
    <row r="5" spans="1:17" ht="13.2" customHeight="1" x14ac:dyDescent="0.25">
      <c r="A5" s="2"/>
      <c r="E5" s="47" t="s">
        <v>97</v>
      </c>
      <c r="F5" s="113">
        <f>+'Sch A'!$G$12</f>
        <v>0</v>
      </c>
      <c r="G5" s="47" t="s">
        <v>98</v>
      </c>
      <c r="H5" s="113">
        <f>+'Sch A'!$I$12</f>
        <v>0</v>
      </c>
    </row>
    <row r="6" spans="1:17" ht="13.2" customHeight="1" x14ac:dyDescent="0.25">
      <c r="A6" s="2"/>
      <c r="E6" s="59"/>
      <c r="F6" s="153"/>
      <c r="G6" s="59"/>
      <c r="H6" s="153"/>
    </row>
    <row r="7" spans="1:17" ht="15" customHeight="1" x14ac:dyDescent="0.25">
      <c r="A7" s="377"/>
      <c r="B7" s="769" t="s">
        <v>337</v>
      </c>
      <c r="C7" s="770"/>
      <c r="D7" s="770"/>
      <c r="E7" s="771"/>
      <c r="F7" s="368"/>
      <c r="G7" s="368"/>
      <c r="H7" s="368"/>
      <c r="I7" s="368"/>
      <c r="J7" s="368"/>
      <c r="K7" s="368"/>
      <c r="L7" s="368"/>
      <c r="M7" s="368"/>
      <c r="N7" s="368"/>
      <c r="O7" s="368"/>
      <c r="P7" s="368"/>
      <c r="Q7" s="368"/>
    </row>
    <row r="8" spans="1:17" ht="30" customHeight="1" x14ac:dyDescent="0.25">
      <c r="A8" s="249"/>
      <c r="B8" s="405" t="s">
        <v>608</v>
      </c>
      <c r="C8" s="767"/>
      <c r="D8" s="767"/>
      <c r="E8" s="772"/>
    </row>
    <row r="9" spans="1:17" ht="30" customHeight="1" x14ac:dyDescent="0.25">
      <c r="A9" s="38" t="s">
        <v>137</v>
      </c>
      <c r="B9" s="30" t="s">
        <v>138</v>
      </c>
      <c r="C9" s="31" t="s">
        <v>139</v>
      </c>
      <c r="D9" s="268" t="s">
        <v>400</v>
      </c>
      <c r="E9" s="31" t="s">
        <v>140</v>
      </c>
    </row>
    <row r="10" spans="1:17" ht="18" customHeight="1" x14ac:dyDescent="0.25">
      <c r="A10" s="34" t="s">
        <v>56</v>
      </c>
      <c r="B10" s="608"/>
      <c r="C10" s="608"/>
      <c r="D10" s="608"/>
      <c r="E10" s="572">
        <f>SUM(B10:D10)</f>
        <v>0</v>
      </c>
    </row>
    <row r="11" spans="1:17" ht="18" customHeight="1" x14ac:dyDescent="0.25">
      <c r="A11" s="13" t="s">
        <v>57</v>
      </c>
      <c r="B11" s="608"/>
      <c r="C11" s="608"/>
      <c r="D11" s="608"/>
      <c r="E11" s="572">
        <f t="shared" ref="E11:E21" si="0">SUM(B11:D11)</f>
        <v>0</v>
      </c>
    </row>
    <row r="12" spans="1:17" ht="18" customHeight="1" x14ac:dyDescent="0.25">
      <c r="A12" s="13" t="s">
        <v>58</v>
      </c>
      <c r="B12" s="608"/>
      <c r="C12" s="608"/>
      <c r="D12" s="608"/>
      <c r="E12" s="572">
        <f t="shared" si="0"/>
        <v>0</v>
      </c>
    </row>
    <row r="13" spans="1:17" ht="18" customHeight="1" x14ac:dyDescent="0.25">
      <c r="A13" s="13" t="s">
        <v>59</v>
      </c>
      <c r="B13" s="608"/>
      <c r="C13" s="608"/>
      <c r="D13" s="608"/>
      <c r="E13" s="572">
        <f t="shared" si="0"/>
        <v>0</v>
      </c>
    </row>
    <row r="14" spans="1:17" ht="18" customHeight="1" x14ac:dyDescent="0.25">
      <c r="A14" s="13" t="s">
        <v>60</v>
      </c>
      <c r="B14" s="608"/>
      <c r="C14" s="608"/>
      <c r="D14" s="608"/>
      <c r="E14" s="572">
        <f t="shared" si="0"/>
        <v>0</v>
      </c>
    </row>
    <row r="15" spans="1:17" ht="18" customHeight="1" x14ac:dyDescent="0.25">
      <c r="A15" s="13" t="s">
        <v>61</v>
      </c>
      <c r="B15" s="608"/>
      <c r="C15" s="608"/>
      <c r="D15" s="608"/>
      <c r="E15" s="572">
        <f t="shared" si="0"/>
        <v>0</v>
      </c>
    </row>
    <row r="16" spans="1:17" ht="18" customHeight="1" x14ac:dyDescent="0.25">
      <c r="A16" s="13" t="s">
        <v>62</v>
      </c>
      <c r="B16" s="608"/>
      <c r="C16" s="608"/>
      <c r="D16" s="608"/>
      <c r="E16" s="572">
        <f t="shared" si="0"/>
        <v>0</v>
      </c>
    </row>
    <row r="17" spans="1:17" ht="18" customHeight="1" x14ac:dyDescent="0.25">
      <c r="A17" s="13" t="s">
        <v>301</v>
      </c>
      <c r="B17" s="608"/>
      <c r="C17" s="608"/>
      <c r="D17" s="608"/>
      <c r="E17" s="572">
        <f t="shared" si="0"/>
        <v>0</v>
      </c>
    </row>
    <row r="18" spans="1:17" ht="18" customHeight="1" x14ac:dyDescent="0.25">
      <c r="A18" s="13" t="s">
        <v>63</v>
      </c>
      <c r="B18" s="608"/>
      <c r="C18" s="608"/>
      <c r="D18" s="608"/>
      <c r="E18" s="572">
        <f t="shared" si="0"/>
        <v>0</v>
      </c>
    </row>
    <row r="19" spans="1:17" ht="18" customHeight="1" x14ac:dyDescent="0.25">
      <c r="A19" s="13" t="s">
        <v>64</v>
      </c>
      <c r="B19" s="608"/>
      <c r="C19" s="608"/>
      <c r="D19" s="608"/>
      <c r="E19" s="572">
        <f t="shared" si="0"/>
        <v>0</v>
      </c>
    </row>
    <row r="20" spans="1:17" ht="18" customHeight="1" x14ac:dyDescent="0.25">
      <c r="A20" s="13" t="s">
        <v>65</v>
      </c>
      <c r="B20" s="608"/>
      <c r="C20" s="608"/>
      <c r="D20" s="608"/>
      <c r="E20" s="572">
        <f t="shared" si="0"/>
        <v>0</v>
      </c>
    </row>
    <row r="21" spans="1:17" ht="18" customHeight="1" x14ac:dyDescent="0.25">
      <c r="A21" s="13" t="s">
        <v>66</v>
      </c>
      <c r="B21" s="608"/>
      <c r="C21" s="608"/>
      <c r="D21" s="608"/>
      <c r="E21" s="572">
        <f t="shared" si="0"/>
        <v>0</v>
      </c>
    </row>
    <row r="22" spans="1:17" ht="18" customHeight="1" thickBot="1" x14ac:dyDescent="0.3">
      <c r="A22" s="92" t="s">
        <v>142</v>
      </c>
      <c r="B22" s="573">
        <f t="shared" ref="B22:C22" si="1">SUM(B10:B21)</f>
        <v>0</v>
      </c>
      <c r="C22" s="573">
        <f t="shared" si="1"/>
        <v>0</v>
      </c>
      <c r="D22" s="573">
        <f>SUM(D10:D21)</f>
        <v>0</v>
      </c>
      <c r="E22" s="573">
        <f>SUM(E10:E21)</f>
        <v>0</v>
      </c>
    </row>
    <row r="23" spans="1:17" s="404" customFormat="1" ht="12" customHeight="1" thickTop="1" x14ac:dyDescent="0.25">
      <c r="A23" s="72"/>
      <c r="B23" s="196"/>
      <c r="C23" s="93"/>
      <c r="D23" s="93"/>
      <c r="E23" s="196"/>
      <c r="F23" s="4"/>
      <c r="G23" s="4"/>
      <c r="H23" s="4"/>
      <c r="I23" s="4"/>
      <c r="J23" s="4"/>
      <c r="K23" s="4"/>
      <c r="L23" s="4"/>
      <c r="M23" s="4"/>
      <c r="N23" s="4"/>
      <c r="O23" s="4"/>
      <c r="P23" s="4"/>
      <c r="Q23" s="4"/>
    </row>
    <row r="24" spans="1:17" s="1" customFormat="1" x14ac:dyDescent="0.25">
      <c r="F24" s="4"/>
      <c r="G24" s="4"/>
      <c r="H24" s="4"/>
      <c r="I24" s="4"/>
      <c r="J24" s="4"/>
      <c r="K24" s="4"/>
      <c r="L24" s="4"/>
      <c r="M24" s="4"/>
      <c r="N24" s="4"/>
      <c r="O24" s="4"/>
      <c r="P24" s="4"/>
      <c r="Q24" s="4"/>
    </row>
    <row r="25" spans="1:17" x14ac:dyDescent="0.25">
      <c r="B25" s="197"/>
      <c r="C25" s="93"/>
      <c r="D25" s="93"/>
      <c r="E25" s="197"/>
    </row>
    <row r="26" spans="1:17" x14ac:dyDescent="0.25">
      <c r="A26" s="93"/>
      <c r="B26" s="72"/>
    </row>
  </sheetData>
  <sheetProtection algorithmName="SHA-512" hashValue="G8QSaE7LrPKdkPD59qDlUkc4j7dMqUQFWof2MQlWvIY/cfiiQ8hb2qd8STrzJ5hdZZfmIIDzI5fxYmDz4hQEMg==" saltValue="8KbhVy7ON5vhXjgYtg3BTw==" spinCount="100000" sheet="1" objects="1" scenarios="1"/>
  <mergeCells count="2">
    <mergeCell ref="B7:E7"/>
    <mergeCell ref="C8:E8"/>
  </mergeCells>
  <printOptions horizontalCentered="1"/>
  <pageMargins left="0.5" right="0.5" top="0.75" bottom="0.5" header="0.5" footer="0.25"/>
  <pageSetup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25"/>
  <sheetViews>
    <sheetView showGridLines="0" zoomScaleNormal="100" workbookViewId="0"/>
  </sheetViews>
  <sheetFormatPr defaultColWidth="9.1796875" defaultRowHeight="15" x14ac:dyDescent="0.25"/>
  <cols>
    <col min="1" max="1" width="13.90625" style="4" customWidth="1"/>
    <col min="2" max="14" width="8.54296875" style="4" customWidth="1"/>
    <col min="15" max="16384" width="9.1796875" style="4"/>
  </cols>
  <sheetData>
    <row r="1" spans="1:15" ht="15" customHeight="1" x14ac:dyDescent="0.3">
      <c r="A1" s="41" t="s">
        <v>651</v>
      </c>
      <c r="B1" s="5"/>
      <c r="C1" s="5"/>
      <c r="D1" s="5"/>
      <c r="E1" s="5"/>
    </row>
    <row r="2" spans="1:15" ht="13.2" customHeight="1" x14ac:dyDescent="0.25">
      <c r="A2" s="1" t="s">
        <v>612</v>
      </c>
      <c r="B2" s="5"/>
      <c r="C2" s="5"/>
      <c r="D2" s="5"/>
      <c r="E2" s="45" t="s">
        <v>554</v>
      </c>
      <c r="F2" s="50"/>
      <c r="G2" s="50"/>
      <c r="H2" s="51"/>
    </row>
    <row r="3" spans="1:15" ht="13.2" customHeight="1" x14ac:dyDescent="0.25">
      <c r="A3" s="1" t="s">
        <v>716</v>
      </c>
      <c r="B3" s="5"/>
      <c r="C3" s="5"/>
      <c r="D3" s="5"/>
      <c r="E3" s="112">
        <f>+'Sch A'!$A$6</f>
        <v>0</v>
      </c>
      <c r="F3" s="39"/>
      <c r="G3" s="39"/>
      <c r="H3" s="167"/>
    </row>
    <row r="4" spans="1:15" ht="13.2" customHeight="1" x14ac:dyDescent="0.25">
      <c r="A4" s="2"/>
      <c r="E4" s="46" t="s">
        <v>96</v>
      </c>
      <c r="F4" s="52"/>
      <c r="G4" s="52"/>
      <c r="H4" s="53"/>
    </row>
    <row r="5" spans="1:15" ht="13.2" customHeight="1" x14ac:dyDescent="0.25">
      <c r="A5" s="2"/>
      <c r="E5" s="47" t="s">
        <v>97</v>
      </c>
      <c r="F5" s="113">
        <f>+'Sch A'!$G$12</f>
        <v>0</v>
      </c>
      <c r="G5" s="47" t="s">
        <v>98</v>
      </c>
      <c r="H5" s="113">
        <f>+'Sch A'!$I$12</f>
        <v>0</v>
      </c>
    </row>
    <row r="6" spans="1:15" ht="13.2" customHeight="1" x14ac:dyDescent="0.25">
      <c r="A6" s="2"/>
    </row>
    <row r="7" spans="1:15" ht="15" customHeight="1" x14ac:dyDescent="0.25">
      <c r="A7" s="377"/>
      <c r="B7" s="769" t="s">
        <v>609</v>
      </c>
      <c r="C7" s="770"/>
      <c r="D7" s="770"/>
      <c r="E7" s="771"/>
      <c r="F7" s="368"/>
      <c r="G7" s="368"/>
      <c r="H7" s="368"/>
      <c r="I7" s="368"/>
      <c r="J7" s="368"/>
      <c r="K7" s="369"/>
    </row>
    <row r="8" spans="1:15" ht="31.5" customHeight="1" x14ac:dyDescent="0.25">
      <c r="A8" s="249"/>
      <c r="B8" s="401" t="s">
        <v>608</v>
      </c>
      <c r="C8" s="767"/>
      <c r="D8" s="767"/>
      <c r="E8" s="772"/>
    </row>
    <row r="9" spans="1:15" ht="30" x14ac:dyDescent="0.25">
      <c r="A9" s="38" t="s">
        <v>137</v>
      </c>
      <c r="B9" s="30" t="s">
        <v>698</v>
      </c>
      <c r="C9" s="773" t="s">
        <v>696</v>
      </c>
      <c r="D9" s="774"/>
      <c r="E9" s="774"/>
      <c r="F9" s="774"/>
      <c r="G9" s="774"/>
      <c r="H9" s="774"/>
      <c r="I9" s="774"/>
      <c r="J9" s="774"/>
      <c r="K9" s="774"/>
      <c r="L9" s="775"/>
      <c r="M9" s="674" t="s">
        <v>703</v>
      </c>
      <c r="N9" s="674" t="s">
        <v>697</v>
      </c>
      <c r="O9" s="673" t="s">
        <v>140</v>
      </c>
    </row>
    <row r="10" spans="1:15" x14ac:dyDescent="0.25">
      <c r="A10" s="38"/>
      <c r="B10" s="670"/>
      <c r="C10" s="680">
        <f>'Sch C-3-I (1)'!B8</f>
        <v>0</v>
      </c>
      <c r="D10" s="680">
        <f>'Sch C-3-I (2)'!B8</f>
        <v>0</v>
      </c>
      <c r="E10" s="680">
        <f>'Sch C-3-I (3)'!B8</f>
        <v>0</v>
      </c>
      <c r="F10" s="680">
        <f>'Sch C-3-I (4)'!B8</f>
        <v>0</v>
      </c>
      <c r="G10" s="680">
        <f>'Sch C-3-I (5)'!B8</f>
        <v>0</v>
      </c>
      <c r="H10" s="680">
        <f>'Sch C-3-I (6)'!B8</f>
        <v>0</v>
      </c>
      <c r="I10" s="680">
        <f>'Sch C-3-I (7)'!B8</f>
        <v>0</v>
      </c>
      <c r="J10" s="680">
        <f>'Sch C-3-I (8)'!B8</f>
        <v>0</v>
      </c>
      <c r="K10" s="680">
        <f>'Sch C-3-I (9)'!B8</f>
        <v>0</v>
      </c>
      <c r="L10" s="680">
        <f>'Sch C-3-I (10)'!B8</f>
        <v>0</v>
      </c>
      <c r="M10" s="674"/>
      <c r="N10" s="672"/>
      <c r="O10" s="671"/>
    </row>
    <row r="11" spans="1:15" ht="18" customHeight="1" x14ac:dyDescent="0.25">
      <c r="A11" s="34" t="s">
        <v>56</v>
      </c>
      <c r="B11" s="545"/>
      <c r="C11" s="545"/>
      <c r="D11" s="545"/>
      <c r="E11" s="545"/>
      <c r="F11" s="545"/>
      <c r="G11" s="545"/>
      <c r="H11" s="545"/>
      <c r="I11" s="545"/>
      <c r="J11" s="545"/>
      <c r="K11" s="545"/>
      <c r="L11" s="545"/>
      <c r="M11" s="545"/>
      <c r="N11" s="545"/>
      <c r="O11" s="572">
        <f>SUM(B11:N11)</f>
        <v>0</v>
      </c>
    </row>
    <row r="12" spans="1:15" ht="18" customHeight="1" x14ac:dyDescent="0.25">
      <c r="A12" s="13" t="s">
        <v>57</v>
      </c>
      <c r="B12" s="545"/>
      <c r="C12" s="545"/>
      <c r="D12" s="545"/>
      <c r="E12" s="545"/>
      <c r="F12" s="545"/>
      <c r="G12" s="545"/>
      <c r="H12" s="545"/>
      <c r="I12" s="545"/>
      <c r="J12" s="545"/>
      <c r="K12" s="545"/>
      <c r="L12" s="545"/>
      <c r="M12" s="545"/>
      <c r="N12" s="545"/>
      <c r="O12" s="572">
        <f t="shared" ref="O12:O18" si="0">SUM(B12:N12)</f>
        <v>0</v>
      </c>
    </row>
    <row r="13" spans="1:15" ht="18" customHeight="1" x14ac:dyDescent="0.25">
      <c r="A13" s="13" t="s">
        <v>58</v>
      </c>
      <c r="B13" s="545"/>
      <c r="C13" s="545"/>
      <c r="D13" s="545"/>
      <c r="E13" s="545"/>
      <c r="F13" s="545"/>
      <c r="G13" s="545"/>
      <c r="H13" s="545"/>
      <c r="I13" s="545"/>
      <c r="J13" s="545"/>
      <c r="K13" s="545"/>
      <c r="L13" s="545"/>
      <c r="M13" s="545"/>
      <c r="N13" s="545"/>
      <c r="O13" s="572">
        <f t="shared" si="0"/>
        <v>0</v>
      </c>
    </row>
    <row r="14" spans="1:15" ht="18" customHeight="1" x14ac:dyDescent="0.25">
      <c r="A14" s="13" t="s">
        <v>59</v>
      </c>
      <c r="B14" s="545"/>
      <c r="C14" s="545"/>
      <c r="D14" s="545"/>
      <c r="E14" s="545"/>
      <c r="F14" s="545"/>
      <c r="G14" s="545"/>
      <c r="H14" s="545"/>
      <c r="I14" s="545"/>
      <c r="J14" s="545"/>
      <c r="K14" s="545"/>
      <c r="L14" s="545"/>
      <c r="M14" s="545"/>
      <c r="N14" s="545"/>
      <c r="O14" s="572">
        <f t="shared" si="0"/>
        <v>0</v>
      </c>
    </row>
    <row r="15" spans="1:15" ht="18" customHeight="1" x14ac:dyDescent="0.25">
      <c r="A15" s="13" t="s">
        <v>60</v>
      </c>
      <c r="B15" s="545"/>
      <c r="C15" s="545"/>
      <c r="D15" s="545"/>
      <c r="E15" s="545"/>
      <c r="F15" s="545"/>
      <c r="G15" s="545"/>
      <c r="H15" s="545"/>
      <c r="I15" s="545"/>
      <c r="J15" s="545"/>
      <c r="K15" s="545"/>
      <c r="L15" s="545"/>
      <c r="M15" s="545"/>
      <c r="N15" s="545"/>
      <c r="O15" s="572">
        <f t="shared" si="0"/>
        <v>0</v>
      </c>
    </row>
    <row r="16" spans="1:15" ht="18" customHeight="1" x14ac:dyDescent="0.25">
      <c r="A16" s="13" t="s">
        <v>61</v>
      </c>
      <c r="B16" s="545"/>
      <c r="C16" s="545"/>
      <c r="D16" s="545"/>
      <c r="E16" s="545"/>
      <c r="F16" s="545"/>
      <c r="G16" s="545"/>
      <c r="H16" s="545"/>
      <c r="I16" s="545"/>
      <c r="J16" s="545"/>
      <c r="K16" s="545"/>
      <c r="L16" s="545"/>
      <c r="M16" s="545"/>
      <c r="N16" s="545"/>
      <c r="O16" s="572">
        <f t="shared" si="0"/>
        <v>0</v>
      </c>
    </row>
    <row r="17" spans="1:15" ht="18" customHeight="1" x14ac:dyDescent="0.25">
      <c r="A17" s="13" t="s">
        <v>62</v>
      </c>
      <c r="B17" s="545"/>
      <c r="C17" s="545"/>
      <c r="D17" s="545"/>
      <c r="E17" s="545"/>
      <c r="F17" s="545"/>
      <c r="G17" s="545"/>
      <c r="H17" s="545"/>
      <c r="I17" s="545"/>
      <c r="J17" s="545"/>
      <c r="K17" s="545"/>
      <c r="L17" s="545"/>
      <c r="M17" s="545"/>
      <c r="N17" s="545"/>
      <c r="O17" s="572">
        <f t="shared" si="0"/>
        <v>0</v>
      </c>
    </row>
    <row r="18" spans="1:15" ht="18" customHeight="1" x14ac:dyDescent="0.25">
      <c r="A18" s="13" t="s">
        <v>301</v>
      </c>
      <c r="B18" s="545"/>
      <c r="C18" s="545"/>
      <c r="D18" s="545"/>
      <c r="E18" s="545"/>
      <c r="F18" s="545"/>
      <c r="G18" s="545"/>
      <c r="H18" s="545"/>
      <c r="I18" s="545"/>
      <c r="J18" s="545"/>
      <c r="K18" s="545"/>
      <c r="L18" s="545"/>
      <c r="M18" s="545"/>
      <c r="N18" s="545"/>
      <c r="O18" s="572">
        <f t="shared" si="0"/>
        <v>0</v>
      </c>
    </row>
    <row r="19" spans="1:15" ht="18" customHeight="1" x14ac:dyDescent="0.25">
      <c r="A19" s="13" t="s">
        <v>63</v>
      </c>
      <c r="B19" s="545"/>
      <c r="C19" s="545"/>
      <c r="D19" s="545"/>
      <c r="E19" s="545"/>
      <c r="F19" s="545"/>
      <c r="G19" s="545"/>
      <c r="H19" s="545"/>
      <c r="I19" s="545"/>
      <c r="J19" s="545"/>
      <c r="K19" s="545"/>
      <c r="L19" s="545"/>
      <c r="M19" s="545"/>
      <c r="N19" s="545"/>
      <c r="O19" s="572">
        <f>SUM(B19:N19)</f>
        <v>0</v>
      </c>
    </row>
    <row r="20" spans="1:15" ht="18" customHeight="1" x14ac:dyDescent="0.25">
      <c r="A20" s="13" t="s">
        <v>64</v>
      </c>
      <c r="B20" s="545"/>
      <c r="C20" s="545"/>
      <c r="D20" s="545"/>
      <c r="E20" s="545"/>
      <c r="F20" s="545"/>
      <c r="G20" s="545"/>
      <c r="H20" s="545"/>
      <c r="I20" s="545"/>
      <c r="J20" s="545"/>
      <c r="K20" s="545"/>
      <c r="L20" s="545"/>
      <c r="M20" s="545"/>
      <c r="N20" s="545"/>
      <c r="O20" s="572">
        <f>SUM(B20:N20)</f>
        <v>0</v>
      </c>
    </row>
    <row r="21" spans="1:15" ht="18" customHeight="1" x14ac:dyDescent="0.25">
      <c r="A21" s="13" t="s">
        <v>65</v>
      </c>
      <c r="B21" s="545"/>
      <c r="C21" s="545"/>
      <c r="D21" s="545"/>
      <c r="E21" s="545"/>
      <c r="F21" s="545"/>
      <c r="G21" s="545"/>
      <c r="H21" s="545"/>
      <c r="I21" s="545"/>
      <c r="J21" s="545"/>
      <c r="K21" s="545"/>
      <c r="L21" s="545"/>
      <c r="M21" s="545"/>
      <c r="N21" s="545"/>
      <c r="O21" s="572">
        <f>SUM(B21:N21)</f>
        <v>0</v>
      </c>
    </row>
    <row r="22" spans="1:15" ht="18" customHeight="1" x14ac:dyDescent="0.25">
      <c r="A22" s="13" t="s">
        <v>66</v>
      </c>
      <c r="B22" s="545"/>
      <c r="C22" s="545"/>
      <c r="D22" s="545"/>
      <c r="E22" s="545"/>
      <c r="F22" s="545"/>
      <c r="G22" s="545"/>
      <c r="H22" s="545"/>
      <c r="I22" s="545"/>
      <c r="J22" s="545"/>
      <c r="K22" s="545"/>
      <c r="L22" s="545"/>
      <c r="M22" s="545"/>
      <c r="N22" s="545"/>
      <c r="O22" s="572">
        <f>SUM(B22:N22)</f>
        <v>0</v>
      </c>
    </row>
    <row r="23" spans="1:15" ht="18" customHeight="1" thickBot="1" x14ac:dyDescent="0.3">
      <c r="A23" s="92" t="s">
        <v>142</v>
      </c>
      <c r="B23" s="573">
        <f t="shared" ref="B23:O23" si="1">SUM(B11:B22)</f>
        <v>0</v>
      </c>
      <c r="C23" s="573">
        <f t="shared" si="1"/>
        <v>0</v>
      </c>
      <c r="D23" s="573">
        <f t="shared" si="1"/>
        <v>0</v>
      </c>
      <c r="E23" s="573">
        <f t="shared" si="1"/>
        <v>0</v>
      </c>
      <c r="F23" s="573">
        <f t="shared" si="1"/>
        <v>0</v>
      </c>
      <c r="G23" s="573">
        <f t="shared" si="1"/>
        <v>0</v>
      </c>
      <c r="H23" s="573">
        <f t="shared" si="1"/>
        <v>0</v>
      </c>
      <c r="I23" s="573">
        <f t="shared" si="1"/>
        <v>0</v>
      </c>
      <c r="J23" s="573">
        <f t="shared" si="1"/>
        <v>0</v>
      </c>
      <c r="K23" s="573">
        <f t="shared" si="1"/>
        <v>0</v>
      </c>
      <c r="L23" s="573">
        <f t="shared" si="1"/>
        <v>0</v>
      </c>
      <c r="M23" s="573">
        <f>SUM(M11:M22)</f>
        <v>0</v>
      </c>
      <c r="N23" s="573">
        <f>SUM(N11:N22)</f>
        <v>0</v>
      </c>
      <c r="O23" s="573">
        <f t="shared" si="1"/>
        <v>0</v>
      </c>
    </row>
    <row r="24" spans="1:15" s="404" customFormat="1" ht="12" customHeight="1" thickTop="1" x14ac:dyDescent="0.25">
      <c r="A24" s="72"/>
      <c r="B24" s="196"/>
      <c r="C24" s="93"/>
      <c r="D24" s="93"/>
      <c r="E24" s="196"/>
      <c r="F24" s="72"/>
      <c r="G24" s="197"/>
      <c r="H24" s="93"/>
      <c r="I24" s="93"/>
      <c r="J24" s="197"/>
    </row>
    <row r="25" spans="1:15" x14ac:dyDescent="0.25">
      <c r="A25" s="93"/>
      <c r="B25" s="72"/>
    </row>
  </sheetData>
  <sheetProtection algorithmName="SHA-512" hashValue="+zgz3Pye/mJJ/7ufRLQ+Urkq5rk/gTFjV8T6XZfNRRdkoefNJ1t9pcvb5UuI7VkV8NltR0bGiwT+RdE6jKiHug==" saltValue="0BGkQG4/oAh44kS1boGU0Q==" spinCount="100000" sheet="1" objects="1" scenarios="1"/>
  <mergeCells count="3">
    <mergeCell ref="B7:E7"/>
    <mergeCell ref="C8:E8"/>
    <mergeCell ref="C9:L9"/>
  </mergeCells>
  <printOptions horizontalCentered="1"/>
  <pageMargins left="0.5" right="0.5" top="0.75" bottom="0.5" header="0.5" footer="0.25"/>
  <pageSetup scale="5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17"/>
  <sheetViews>
    <sheetView showGridLines="0" zoomScaleNormal="100" workbookViewId="0"/>
  </sheetViews>
  <sheetFormatPr defaultColWidth="9.81640625" defaultRowHeight="15" x14ac:dyDescent="0.25"/>
  <cols>
    <col min="1" max="1" width="3.81640625" style="217" customWidth="1"/>
    <col min="2" max="2" width="46.6328125" style="217" customWidth="1"/>
    <col min="3" max="6" width="9.36328125" style="217" customWidth="1"/>
    <col min="7" max="7" width="1.36328125" style="217" customWidth="1"/>
    <col min="8" max="8" width="9.81640625" style="217" customWidth="1"/>
    <col min="9" max="16384" width="9.81640625" style="217"/>
  </cols>
  <sheetData>
    <row r="1" spans="1:8" s="406" customFormat="1" ht="15" customHeight="1" x14ac:dyDescent="0.3">
      <c r="A1" s="278" t="s">
        <v>726</v>
      </c>
      <c r="B1" s="278"/>
      <c r="C1" s="279"/>
      <c r="D1" s="280"/>
      <c r="E1" s="280"/>
      <c r="F1" s="280"/>
      <c r="G1" s="280"/>
      <c r="H1" s="280"/>
    </row>
    <row r="2" spans="1:8" ht="13.2" customHeight="1" x14ac:dyDescent="0.25">
      <c r="A2" s="1" t="s">
        <v>612</v>
      </c>
      <c r="C2" s="45" t="s">
        <v>554</v>
      </c>
      <c r="D2" s="282"/>
      <c r="E2" s="282"/>
      <c r="F2" s="283"/>
    </row>
    <row r="3" spans="1:8" ht="13.2" customHeight="1" x14ac:dyDescent="0.25">
      <c r="A3" s="1" t="s">
        <v>716</v>
      </c>
      <c r="C3" s="284">
        <f>'Sch A'!$A$6</f>
        <v>0</v>
      </c>
      <c r="D3" s="285"/>
      <c r="E3" s="285"/>
      <c r="F3" s="286"/>
    </row>
    <row r="4" spans="1:8" ht="13.2" customHeight="1" x14ac:dyDescent="0.25">
      <c r="A4" s="2"/>
      <c r="C4" s="288" t="s">
        <v>96</v>
      </c>
      <c r="D4" s="289"/>
      <c r="E4" s="289"/>
      <c r="F4" s="290"/>
    </row>
    <row r="5" spans="1:8" ht="13.2" customHeight="1" x14ac:dyDescent="0.25">
      <c r="C5" s="291" t="s">
        <v>97</v>
      </c>
      <c r="D5" s="367">
        <f>'Sch A'!$G$12</f>
        <v>0</v>
      </c>
      <c r="E5" s="291" t="s">
        <v>98</v>
      </c>
      <c r="F5" s="367">
        <f>'Sch A'!$I$12</f>
        <v>0</v>
      </c>
      <c r="H5" s="407"/>
    </row>
    <row r="6" spans="1:8" ht="13.2" customHeight="1" x14ac:dyDescent="0.25"/>
    <row r="7" spans="1:8" ht="18" customHeight="1" x14ac:dyDescent="0.25">
      <c r="A7" s="292" t="s">
        <v>558</v>
      </c>
      <c r="B7" s="293"/>
      <c r="C7" s="293"/>
      <c r="D7" s="293"/>
      <c r="E7" s="294" t="s">
        <v>145</v>
      </c>
      <c r="F7" s="295" t="s">
        <v>146</v>
      </c>
    </row>
    <row r="8" spans="1:8" s="408" customFormat="1" ht="18" customHeight="1" x14ac:dyDescent="0.25">
      <c r="A8" s="296" t="s">
        <v>261</v>
      </c>
      <c r="B8" s="297" t="s">
        <v>164</v>
      </c>
      <c r="C8" s="297"/>
      <c r="D8" s="298"/>
      <c r="E8" s="574"/>
      <c r="F8" s="574"/>
    </row>
    <row r="9" spans="1:8" s="408" customFormat="1" ht="18" customHeight="1" x14ac:dyDescent="0.25">
      <c r="A9" s="299" t="s">
        <v>262</v>
      </c>
      <c r="B9" s="300" t="s">
        <v>165</v>
      </c>
      <c r="C9" s="300"/>
      <c r="D9" s="301"/>
      <c r="E9" s="574"/>
      <c r="F9" s="574"/>
    </row>
    <row r="10" spans="1:8" s="408" customFormat="1" ht="18" customHeight="1" x14ac:dyDescent="0.25">
      <c r="A10" s="299" t="s">
        <v>264</v>
      </c>
      <c r="B10" s="302" t="s">
        <v>166</v>
      </c>
      <c r="C10" s="302"/>
      <c r="D10" s="303"/>
      <c r="E10" s="574"/>
      <c r="F10" s="574"/>
    </row>
    <row r="11" spans="1:8" ht="18" customHeight="1" x14ac:dyDescent="0.25">
      <c r="A11" s="304" t="s">
        <v>266</v>
      </c>
      <c r="B11" s="305" t="s">
        <v>511</v>
      </c>
      <c r="C11" s="305"/>
      <c r="D11" s="306"/>
      <c r="E11" s="575"/>
      <c r="F11" s="575"/>
    </row>
    <row r="12" spans="1:8" ht="18" customHeight="1" x14ac:dyDescent="0.25">
      <c r="A12" s="307"/>
      <c r="B12" s="308" t="s">
        <v>167</v>
      </c>
      <c r="C12" s="783"/>
      <c r="D12" s="784"/>
      <c r="E12" s="785" t="s">
        <v>93</v>
      </c>
      <c r="F12" s="786"/>
    </row>
    <row r="13" spans="1:8" ht="18" customHeight="1" x14ac:dyDescent="0.25">
      <c r="A13" s="366" t="s">
        <v>267</v>
      </c>
      <c r="B13" s="305" t="s">
        <v>618</v>
      </c>
      <c r="C13" s="305"/>
      <c r="D13" s="306"/>
      <c r="E13" s="576"/>
      <c r="F13" s="576"/>
    </row>
    <row r="14" spans="1:8" ht="18" customHeight="1" x14ac:dyDescent="0.25">
      <c r="A14" s="378"/>
      <c r="B14" s="308" t="s">
        <v>168</v>
      </c>
      <c r="C14" s="789"/>
      <c r="D14" s="790"/>
      <c r="E14" s="785" t="s">
        <v>93</v>
      </c>
      <c r="F14" s="786"/>
    </row>
    <row r="15" spans="1:8" ht="18" customHeight="1" x14ac:dyDescent="0.25">
      <c r="A15" s="309" t="s">
        <v>269</v>
      </c>
      <c r="B15" s="780" t="s">
        <v>512</v>
      </c>
      <c r="C15" s="781"/>
      <c r="D15" s="782"/>
      <c r="E15" s="577"/>
      <c r="F15" s="578"/>
    </row>
    <row r="16" spans="1:8" ht="15" customHeight="1" x14ac:dyDescent="0.25">
      <c r="A16" s="310" t="s">
        <v>270</v>
      </c>
      <c r="B16" s="787" t="s">
        <v>619</v>
      </c>
      <c r="C16" s="788"/>
      <c r="D16" s="788"/>
      <c r="E16" s="579"/>
      <c r="F16" s="580"/>
    </row>
    <row r="17" spans="1:6" ht="30" customHeight="1" x14ac:dyDescent="0.25">
      <c r="A17" s="311"/>
      <c r="B17" s="776" t="s">
        <v>310</v>
      </c>
      <c r="C17" s="777"/>
      <c r="D17" s="777"/>
      <c r="E17" s="778"/>
      <c r="F17" s="779"/>
    </row>
  </sheetData>
  <sheetProtection algorithmName="SHA-512" hashValue="hpfiAznGgpmQjBGnyUajixlaWq2jIWlm5tkI47cr9ZV9UG1qOcMUzFL17c/Zx+/EEhURTRCi9hQOECyZXpb6TQ==" saltValue="sHz32ZW16DyrQTJqA5KBnQ==" spinCount="100000" sheet="1" objects="1" scenarios="1"/>
  <mergeCells count="8">
    <mergeCell ref="B17:D17"/>
    <mergeCell ref="E17:F17"/>
    <mergeCell ref="B15:D15"/>
    <mergeCell ref="C12:D12"/>
    <mergeCell ref="E12:F12"/>
    <mergeCell ref="B16:D16"/>
    <mergeCell ref="C14:D14"/>
    <mergeCell ref="E14:F14"/>
  </mergeCells>
  <printOptions horizontalCentered="1"/>
  <pageMargins left="0.5" right="0.5" top="0.75" bottom="0.75" header="0.5" footer="0.5"/>
  <pageSetup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V32"/>
  <sheetViews>
    <sheetView zoomScaleNormal="100" workbookViewId="0"/>
  </sheetViews>
  <sheetFormatPr defaultRowHeight="15" x14ac:dyDescent="0.25"/>
  <cols>
    <col min="1" max="1" width="4.54296875" customWidth="1"/>
    <col min="2" max="2" width="26.54296875" customWidth="1"/>
    <col min="3" max="16" width="10.54296875" customWidth="1"/>
  </cols>
  <sheetData>
    <row r="1" spans="1:22" x14ac:dyDescent="0.25">
      <c r="C1" t="s">
        <v>142</v>
      </c>
      <c r="D1" t="s">
        <v>674</v>
      </c>
      <c r="E1" t="s">
        <v>402</v>
      </c>
      <c r="F1" t="s">
        <v>675</v>
      </c>
      <c r="G1" t="s">
        <v>676</v>
      </c>
      <c r="H1" t="s">
        <v>677</v>
      </c>
      <c r="I1" t="s">
        <v>678</v>
      </c>
      <c r="J1" t="s">
        <v>679</v>
      </c>
      <c r="K1" t="s">
        <v>680</v>
      </c>
      <c r="L1" t="s">
        <v>681</v>
      </c>
      <c r="M1" t="s">
        <v>682</v>
      </c>
      <c r="N1" t="s">
        <v>683</v>
      </c>
      <c r="O1" t="s">
        <v>684</v>
      </c>
      <c r="P1" t="s">
        <v>135</v>
      </c>
      <c r="S1" s="683" t="s">
        <v>717</v>
      </c>
      <c r="T1" s="683"/>
      <c r="U1" s="683"/>
      <c r="V1" s="683"/>
    </row>
    <row r="2" spans="1:22" x14ac:dyDescent="0.25">
      <c r="F2">
        <f>'Sch C-3-I (1)'!B8</f>
        <v>0</v>
      </c>
      <c r="G2">
        <f>'Sch C-3-I (2)'!B8</f>
        <v>0</v>
      </c>
      <c r="H2">
        <f>'Sch C-3-I (3)'!B8</f>
        <v>0</v>
      </c>
      <c r="I2">
        <f>'Sch C-3-I (4)'!B8</f>
        <v>0</v>
      </c>
      <c r="J2">
        <f>'Sch C-3-I (5)'!B8</f>
        <v>0</v>
      </c>
      <c r="K2">
        <f>'Sch C-3-I (6)'!B8</f>
        <v>0</v>
      </c>
      <c r="L2">
        <f>'Sch C-3-I (7)'!B8</f>
        <v>0</v>
      </c>
      <c r="M2">
        <f>'Sch C-3-I (8)'!B8</f>
        <v>0</v>
      </c>
      <c r="N2">
        <f>'Sch C-3-I (9)'!B8</f>
        <v>0</v>
      </c>
      <c r="O2">
        <f>'Sch C-3-I (10)'!B8</f>
        <v>0</v>
      </c>
      <c r="S2" s="683" t="s">
        <v>718</v>
      </c>
      <c r="T2" s="683"/>
      <c r="U2" s="683"/>
      <c r="V2" s="683"/>
    </row>
    <row r="3" spans="1:22" x14ac:dyDescent="0.25">
      <c r="A3" t="s">
        <v>685</v>
      </c>
      <c r="C3" t="e">
        <f>SUM(D3:O3)</f>
        <v>#DIV/0!</v>
      </c>
      <c r="D3" s="664" t="e">
        <f>'Sch C-3'!D64</f>
        <v>#DIV/0!</v>
      </c>
      <c r="E3" s="664">
        <f>'Sch C-3-D'!C64</f>
        <v>0</v>
      </c>
      <c r="F3" s="664">
        <f>'Sch C-3-I (1)'!C64</f>
        <v>0</v>
      </c>
      <c r="G3" s="664">
        <f>'Sch C-3-I (2)'!C64</f>
        <v>0</v>
      </c>
      <c r="H3" s="664">
        <f>'Sch C-3-I (3)'!C64</f>
        <v>0</v>
      </c>
      <c r="I3" s="664">
        <f>'Sch C-3-I (4)'!C64</f>
        <v>0</v>
      </c>
      <c r="J3" s="664">
        <f>'Sch C-3-I (5)'!C64</f>
        <v>0</v>
      </c>
      <c r="K3" s="664">
        <f>'Sch C-3-I (6)'!C64</f>
        <v>0</v>
      </c>
      <c r="L3" s="664">
        <f>'Sch C-3-I (7)'!C64</f>
        <v>0</v>
      </c>
      <c r="M3" s="664">
        <f>'Sch C-3-I (8)'!C64</f>
        <v>0</v>
      </c>
      <c r="N3" s="664">
        <f>'Sch C-3-I (9)'!C64</f>
        <v>0</v>
      </c>
      <c r="O3" s="664">
        <f>'Sch C-3-I (10)'!C64</f>
        <v>0</v>
      </c>
      <c r="P3" s="664" t="e">
        <f>'Sch C-3'!K64</f>
        <v>#DIV/0!</v>
      </c>
      <c r="S3" s="683" t="s">
        <v>719</v>
      </c>
      <c r="T3" s="683"/>
      <c r="U3" s="683"/>
      <c r="V3" s="683"/>
    </row>
    <row r="4" spans="1:22" x14ac:dyDescent="0.25">
      <c r="A4" t="s">
        <v>686</v>
      </c>
      <c r="C4">
        <f t="shared" ref="C4:C5" si="0">SUM(D4:O4)</f>
        <v>0</v>
      </c>
      <c r="D4" s="664">
        <f>SUM('Sch C-1'!C23:C26)</f>
        <v>0</v>
      </c>
    </row>
    <row r="5" spans="1:22" x14ac:dyDescent="0.25">
      <c r="A5" t="s">
        <v>687</v>
      </c>
      <c r="C5" t="e">
        <f t="shared" si="0"/>
        <v>#DIV/0!</v>
      </c>
      <c r="D5" s="664" t="e">
        <f>D3-D4</f>
        <v>#DIV/0!</v>
      </c>
      <c r="E5" s="664">
        <f t="shared" ref="E5:P5" si="1">E3-E4</f>
        <v>0</v>
      </c>
      <c r="F5" s="664">
        <f t="shared" si="1"/>
        <v>0</v>
      </c>
      <c r="G5" s="664">
        <f t="shared" si="1"/>
        <v>0</v>
      </c>
      <c r="H5" s="664">
        <f t="shared" si="1"/>
        <v>0</v>
      </c>
      <c r="I5" s="664">
        <f t="shared" si="1"/>
        <v>0</v>
      </c>
      <c r="J5" s="664">
        <f t="shared" si="1"/>
        <v>0</v>
      </c>
      <c r="K5" s="664">
        <f t="shared" si="1"/>
        <v>0</v>
      </c>
      <c r="L5" s="664">
        <f t="shared" si="1"/>
        <v>0</v>
      </c>
      <c r="M5" s="664">
        <f t="shared" si="1"/>
        <v>0</v>
      </c>
      <c r="N5" s="664">
        <f t="shared" si="1"/>
        <v>0</v>
      </c>
      <c r="O5" s="664">
        <f t="shared" si="1"/>
        <v>0</v>
      </c>
      <c r="P5" s="664" t="e">
        <f t="shared" si="1"/>
        <v>#DIV/0!</v>
      </c>
    </row>
    <row r="7" spans="1:22" x14ac:dyDescent="0.25">
      <c r="B7" s="665" t="s">
        <v>113</v>
      </c>
    </row>
    <row r="8" spans="1:22" x14ac:dyDescent="0.25">
      <c r="A8" s="666" t="s">
        <v>261</v>
      </c>
      <c r="C8">
        <f>SUM(D8:P8)</f>
        <v>0</v>
      </c>
    </row>
    <row r="9" spans="1:22" x14ac:dyDescent="0.25">
      <c r="A9" s="666" t="s">
        <v>262</v>
      </c>
      <c r="C9">
        <f t="shared" ref="C9:C19" si="2">SUM(D9:P9)</f>
        <v>0</v>
      </c>
    </row>
    <row r="10" spans="1:22" x14ac:dyDescent="0.25">
      <c r="A10" s="666" t="s">
        <v>264</v>
      </c>
      <c r="C10">
        <f t="shared" si="2"/>
        <v>0</v>
      </c>
    </row>
    <row r="11" spans="1:22" x14ac:dyDescent="0.25">
      <c r="A11" s="666" t="s">
        <v>266</v>
      </c>
      <c r="C11">
        <f t="shared" si="2"/>
        <v>0</v>
      </c>
    </row>
    <row r="12" spans="1:22" x14ac:dyDescent="0.25">
      <c r="A12" s="666" t="s">
        <v>267</v>
      </c>
      <c r="C12">
        <f t="shared" si="2"/>
        <v>0</v>
      </c>
    </row>
    <row r="13" spans="1:22" x14ac:dyDescent="0.25">
      <c r="A13" s="666" t="s">
        <v>269</v>
      </c>
      <c r="C13">
        <f t="shared" si="2"/>
        <v>0</v>
      </c>
    </row>
    <row r="14" spans="1:22" x14ac:dyDescent="0.25">
      <c r="A14" s="666" t="s">
        <v>270</v>
      </c>
      <c r="C14">
        <f t="shared" si="2"/>
        <v>0</v>
      </c>
    </row>
    <row r="15" spans="1:22" x14ac:dyDescent="0.25">
      <c r="A15" s="666" t="s">
        <v>271</v>
      </c>
      <c r="C15">
        <f t="shared" si="2"/>
        <v>0</v>
      </c>
    </row>
    <row r="16" spans="1:22" x14ac:dyDescent="0.25">
      <c r="A16" s="666" t="s">
        <v>272</v>
      </c>
      <c r="C16">
        <f t="shared" si="2"/>
        <v>0</v>
      </c>
    </row>
    <row r="17" spans="1:16" x14ac:dyDescent="0.25">
      <c r="A17" s="666" t="s">
        <v>273</v>
      </c>
      <c r="C17">
        <f t="shared" si="2"/>
        <v>0</v>
      </c>
    </row>
    <row r="19" spans="1:16" x14ac:dyDescent="0.25">
      <c r="A19" t="s">
        <v>688</v>
      </c>
      <c r="C19" t="e">
        <f t="shared" si="2"/>
        <v>#DIV/0!</v>
      </c>
      <c r="D19" s="664" t="e">
        <f>SUM(D5:D17)</f>
        <v>#DIV/0!</v>
      </c>
      <c r="E19" s="664">
        <f t="shared" ref="E19:P19" si="3">SUM(E5:E17)</f>
        <v>0</v>
      </c>
      <c r="F19" s="664">
        <f t="shared" si="3"/>
        <v>0</v>
      </c>
      <c r="G19" s="664">
        <f t="shared" si="3"/>
        <v>0</v>
      </c>
      <c r="H19" s="664">
        <f t="shared" si="3"/>
        <v>0</v>
      </c>
      <c r="I19" s="664">
        <f t="shared" si="3"/>
        <v>0</v>
      </c>
      <c r="J19" s="664">
        <f t="shared" si="3"/>
        <v>0</v>
      </c>
      <c r="K19" s="664">
        <f t="shared" si="3"/>
        <v>0</v>
      </c>
      <c r="L19" s="664">
        <f t="shared" si="3"/>
        <v>0</v>
      </c>
      <c r="M19" s="664">
        <f t="shared" si="3"/>
        <v>0</v>
      </c>
      <c r="N19" s="664">
        <f t="shared" si="3"/>
        <v>0</v>
      </c>
      <c r="O19" s="664">
        <f t="shared" si="3"/>
        <v>0</v>
      </c>
      <c r="P19" s="664" t="e">
        <f t="shared" si="3"/>
        <v>#DIV/0!</v>
      </c>
    </row>
    <row r="21" spans="1:16" x14ac:dyDescent="0.25">
      <c r="A21" t="s">
        <v>689</v>
      </c>
      <c r="D21" t="e">
        <f>SUM(E21:P21)</f>
        <v>#DIV/0!</v>
      </c>
      <c r="E21" t="e">
        <f t="shared" ref="E21:P21" si="4">E19/$C$19</f>
        <v>#DIV/0!</v>
      </c>
      <c r="F21" t="e">
        <f t="shared" si="4"/>
        <v>#DIV/0!</v>
      </c>
      <c r="G21" t="e">
        <f t="shared" si="4"/>
        <v>#DIV/0!</v>
      </c>
      <c r="H21" t="e">
        <f t="shared" si="4"/>
        <v>#DIV/0!</v>
      </c>
      <c r="I21" t="e">
        <f t="shared" si="4"/>
        <v>#DIV/0!</v>
      </c>
      <c r="J21" t="e">
        <f t="shared" si="4"/>
        <v>#DIV/0!</v>
      </c>
      <c r="K21" t="e">
        <f t="shared" si="4"/>
        <v>#DIV/0!</v>
      </c>
      <c r="L21" t="e">
        <f t="shared" si="4"/>
        <v>#DIV/0!</v>
      </c>
      <c r="M21" t="e">
        <f t="shared" si="4"/>
        <v>#DIV/0!</v>
      </c>
      <c r="N21" t="e">
        <f t="shared" si="4"/>
        <v>#DIV/0!</v>
      </c>
      <c r="O21" t="e">
        <f t="shared" si="4"/>
        <v>#DIV/0!</v>
      </c>
      <c r="P21" t="e">
        <f t="shared" si="4"/>
        <v>#DIV/0!</v>
      </c>
    </row>
    <row r="22" spans="1:16" x14ac:dyDescent="0.25">
      <c r="A22" t="s">
        <v>690</v>
      </c>
      <c r="C22" s="669"/>
      <c r="D22" s="669" t="e">
        <f>SUM(E22:P22)</f>
        <v>#DIV/0!</v>
      </c>
      <c r="E22" s="669" t="e">
        <f>E21*$D$19</f>
        <v>#DIV/0!</v>
      </c>
      <c r="F22" s="669" t="e">
        <f t="shared" ref="F22:P22" si="5">F21*$D$19</f>
        <v>#DIV/0!</v>
      </c>
      <c r="G22" s="669" t="e">
        <f t="shared" si="5"/>
        <v>#DIV/0!</v>
      </c>
      <c r="H22" s="669" t="e">
        <f t="shared" si="5"/>
        <v>#DIV/0!</v>
      </c>
      <c r="I22" s="669" t="e">
        <f t="shared" si="5"/>
        <v>#DIV/0!</v>
      </c>
      <c r="J22" s="669" t="e">
        <f t="shared" si="5"/>
        <v>#DIV/0!</v>
      </c>
      <c r="K22" s="669" t="e">
        <f t="shared" si="5"/>
        <v>#DIV/0!</v>
      </c>
      <c r="L22" s="669" t="e">
        <f t="shared" si="5"/>
        <v>#DIV/0!</v>
      </c>
      <c r="M22" s="669" t="e">
        <f t="shared" si="5"/>
        <v>#DIV/0!</v>
      </c>
      <c r="N22" s="669" t="e">
        <f t="shared" si="5"/>
        <v>#DIV/0!</v>
      </c>
      <c r="O22" s="669" t="e">
        <f t="shared" si="5"/>
        <v>#DIV/0!</v>
      </c>
      <c r="P22" s="669" t="e">
        <f t="shared" si="5"/>
        <v>#DIV/0!</v>
      </c>
    </row>
    <row r="24" spans="1:16" x14ac:dyDescent="0.25">
      <c r="A24" t="s">
        <v>691</v>
      </c>
      <c r="D24" s="664" t="e">
        <f>D19+D22</f>
        <v>#DIV/0!</v>
      </c>
      <c r="E24" s="664" t="e">
        <f t="shared" ref="E24:P24" si="6">E19+E22</f>
        <v>#DIV/0!</v>
      </c>
      <c r="F24" s="664" t="e">
        <f t="shared" si="6"/>
        <v>#DIV/0!</v>
      </c>
      <c r="G24" s="664" t="e">
        <f t="shared" si="6"/>
        <v>#DIV/0!</v>
      </c>
      <c r="H24" s="664" t="e">
        <f t="shared" si="6"/>
        <v>#DIV/0!</v>
      </c>
      <c r="I24" s="664" t="e">
        <f t="shared" si="6"/>
        <v>#DIV/0!</v>
      </c>
      <c r="J24" s="664" t="e">
        <f t="shared" si="6"/>
        <v>#DIV/0!</v>
      </c>
      <c r="K24" s="664" t="e">
        <f t="shared" si="6"/>
        <v>#DIV/0!</v>
      </c>
      <c r="L24" s="664" t="e">
        <f t="shared" si="6"/>
        <v>#DIV/0!</v>
      </c>
      <c r="M24" s="664" t="e">
        <f t="shared" si="6"/>
        <v>#DIV/0!</v>
      </c>
      <c r="N24" s="664" t="e">
        <f t="shared" si="6"/>
        <v>#DIV/0!</v>
      </c>
      <c r="O24" s="664" t="e">
        <f t="shared" si="6"/>
        <v>#DIV/0!</v>
      </c>
      <c r="P24" s="664" t="e">
        <f t="shared" si="6"/>
        <v>#DIV/0!</v>
      </c>
    </row>
    <row r="25" spans="1:16" x14ac:dyDescent="0.25">
      <c r="A25" t="s">
        <v>692</v>
      </c>
      <c r="C25" s="669"/>
      <c r="D25" s="669"/>
      <c r="E25" s="669"/>
      <c r="F25" s="669"/>
      <c r="G25" s="669"/>
      <c r="H25" s="669"/>
      <c r="I25" s="669"/>
      <c r="J25" s="669"/>
      <c r="K25" s="669"/>
      <c r="L25" s="669"/>
      <c r="M25" s="669"/>
      <c r="N25" s="669"/>
      <c r="O25" s="669"/>
      <c r="P25" s="669"/>
    </row>
    <row r="27" spans="1:16" ht="15.6" thickBot="1" x14ac:dyDescent="0.3">
      <c r="A27" t="s">
        <v>695</v>
      </c>
      <c r="C27" s="667" t="e">
        <f t="shared" ref="C27" si="7">SUM(D27:P27)</f>
        <v>#DIV/0!</v>
      </c>
      <c r="D27" s="668" t="e">
        <f>D24+D25</f>
        <v>#DIV/0!</v>
      </c>
      <c r="E27" s="668" t="e">
        <f t="shared" ref="E27:P27" si="8">E24+E25</f>
        <v>#DIV/0!</v>
      </c>
      <c r="F27" s="668" t="e">
        <f t="shared" si="8"/>
        <v>#DIV/0!</v>
      </c>
      <c r="G27" s="668" t="e">
        <f t="shared" si="8"/>
        <v>#DIV/0!</v>
      </c>
      <c r="H27" s="668" t="e">
        <f t="shared" si="8"/>
        <v>#DIV/0!</v>
      </c>
      <c r="I27" s="668" t="e">
        <f t="shared" si="8"/>
        <v>#DIV/0!</v>
      </c>
      <c r="J27" s="668" t="e">
        <f t="shared" si="8"/>
        <v>#DIV/0!</v>
      </c>
      <c r="K27" s="668" t="e">
        <f t="shared" si="8"/>
        <v>#DIV/0!</v>
      </c>
      <c r="L27" s="668" t="e">
        <f t="shared" si="8"/>
        <v>#DIV/0!</v>
      </c>
      <c r="M27" s="668" t="e">
        <f t="shared" si="8"/>
        <v>#DIV/0!</v>
      </c>
      <c r="N27" s="668" t="e">
        <f t="shared" si="8"/>
        <v>#DIV/0!</v>
      </c>
      <c r="O27" s="668" t="e">
        <f t="shared" si="8"/>
        <v>#DIV/0!</v>
      </c>
      <c r="P27" s="668" t="e">
        <f t="shared" si="8"/>
        <v>#DIV/0!</v>
      </c>
    </row>
    <row r="28" spans="1:16" ht="15.6" thickTop="1" x14ac:dyDescent="0.25"/>
    <row r="29" spans="1:16" x14ac:dyDescent="0.25">
      <c r="A29" t="s">
        <v>693</v>
      </c>
      <c r="E29" s="664">
        <f>'Sch B-1 D'!B23</f>
        <v>0</v>
      </c>
      <c r="F29" s="664">
        <f>'Sch B-1 I'!E23</f>
        <v>0</v>
      </c>
      <c r="G29" s="664">
        <f>'Sch B-1 I'!I23</f>
        <v>0</v>
      </c>
      <c r="H29" s="664">
        <f>'Sch B-1 I'!M23</f>
        <v>0</v>
      </c>
      <c r="I29" s="664">
        <f>'Sch B-1 I'!Q23</f>
        <v>0</v>
      </c>
      <c r="J29" s="664">
        <f>'Sch B-1 I'!U23</f>
        <v>0</v>
      </c>
      <c r="K29" s="664">
        <f>'Sch B-1 I'!Y23</f>
        <v>0</v>
      </c>
      <c r="L29" s="664">
        <f>'Sch B-1 I'!AC23</f>
        <v>0</v>
      </c>
      <c r="M29" s="664">
        <f>'Sch B-1 I'!AG23</f>
        <v>0</v>
      </c>
      <c r="N29" s="664">
        <f>'Sch B-1 I'!AK23</f>
        <v>0</v>
      </c>
      <c r="O29" s="664">
        <f>'Sch B-1 I'!AO23</f>
        <v>0</v>
      </c>
    </row>
    <row r="30" spans="1:16" x14ac:dyDescent="0.25">
      <c r="A30" t="s">
        <v>696</v>
      </c>
      <c r="E30" s="664"/>
      <c r="F30" s="664">
        <f>'Sch B-1 D'!C23</f>
        <v>0</v>
      </c>
      <c r="G30" s="664">
        <f>'Sch B-1 D'!D23</f>
        <v>0</v>
      </c>
      <c r="H30" s="664">
        <f>'Sch B-1 D'!E23</f>
        <v>0</v>
      </c>
      <c r="I30" s="664">
        <f>'Sch B-1 D'!F23</f>
        <v>0</v>
      </c>
      <c r="J30" s="664">
        <f>'Sch B-1 D'!G23</f>
        <v>0</v>
      </c>
      <c r="K30" s="664">
        <f>'Sch B-1 D'!H23</f>
        <v>0</v>
      </c>
      <c r="L30" s="664">
        <f>'Sch B-1 D'!I23</f>
        <v>0</v>
      </c>
      <c r="M30" s="664">
        <f>'Sch B-1 D'!J23</f>
        <v>0</v>
      </c>
      <c r="N30" s="664">
        <f>'Sch B-1 D'!K23</f>
        <v>0</v>
      </c>
      <c r="O30" s="664">
        <f>'Sch B-1 D'!L23</f>
        <v>0</v>
      </c>
    </row>
    <row r="32" spans="1:16" x14ac:dyDescent="0.25">
      <c r="A32" t="s">
        <v>694</v>
      </c>
      <c r="E32" t="e">
        <f>E27/E29</f>
        <v>#DIV/0!</v>
      </c>
      <c r="F32" t="e">
        <f t="shared" ref="F32:O32" si="9">F27/F29</f>
        <v>#DIV/0!</v>
      </c>
      <c r="G32" t="e">
        <f t="shared" si="9"/>
        <v>#DIV/0!</v>
      </c>
      <c r="H32" t="e">
        <f t="shared" si="9"/>
        <v>#DIV/0!</v>
      </c>
      <c r="I32" t="e">
        <f t="shared" si="9"/>
        <v>#DIV/0!</v>
      </c>
      <c r="J32" t="e">
        <f t="shared" si="9"/>
        <v>#DIV/0!</v>
      </c>
      <c r="K32" t="e">
        <f t="shared" si="9"/>
        <v>#DIV/0!</v>
      </c>
      <c r="L32" t="e">
        <f t="shared" si="9"/>
        <v>#DIV/0!</v>
      </c>
      <c r="M32" t="e">
        <f t="shared" si="9"/>
        <v>#DIV/0!</v>
      </c>
      <c r="N32" t="e">
        <f t="shared" si="9"/>
        <v>#DIV/0!</v>
      </c>
      <c r="O32" t="e">
        <f t="shared" si="9"/>
        <v>#DIV/0!</v>
      </c>
    </row>
  </sheetData>
  <sheetProtection algorithmName="SHA-512" hashValue="THyADK5QvU/GjnjsDWJ7a1JgTsmOoXc/lbCnhGVzDO4WXZPnDrjoyEl4ncf0GHJTaG4/TT4ZdAOVEZTmKHO3fA==" saltValue="uqBmP/SDHC332uWFdsdZsA==" spinCount="100000" sheet="1" objects="1" scenarios="1"/>
  <pageMargins left="0.5" right="0.5" top="0.75" bottom="0.5" header="0.3" footer="0.3"/>
  <pageSetup scale="45"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V48"/>
  <sheetViews>
    <sheetView showGridLines="0" zoomScaleNormal="100" workbookViewId="0"/>
  </sheetViews>
  <sheetFormatPr defaultColWidth="8.90625" defaultRowHeight="15" x14ac:dyDescent="0.25"/>
  <cols>
    <col min="1" max="1" width="28.453125" style="4" customWidth="1"/>
    <col min="2" max="14" width="12.54296875" style="4" customWidth="1"/>
    <col min="15" max="15" width="1.6328125" style="4" customWidth="1"/>
    <col min="16" max="16" width="8.90625" style="4" customWidth="1"/>
    <col min="17" max="17" width="12.81640625" style="4" customWidth="1"/>
    <col min="18" max="21" width="8.90625" style="4" customWidth="1"/>
    <col min="22" max="22" width="8.90625" style="4" hidden="1" customWidth="1"/>
    <col min="23" max="16384" width="8.90625" style="4"/>
  </cols>
  <sheetData>
    <row r="1" spans="1:22" ht="15" customHeight="1" x14ac:dyDescent="0.3">
      <c r="A1" s="41" t="s">
        <v>650</v>
      </c>
      <c r="B1" s="5"/>
      <c r="C1" s="5"/>
      <c r="D1" s="5"/>
      <c r="E1" s="5"/>
      <c r="F1" s="5"/>
      <c r="G1" s="5"/>
      <c r="H1" s="5"/>
      <c r="I1" s="5"/>
    </row>
    <row r="2" spans="1:22" ht="13.2" customHeight="1" x14ac:dyDescent="0.25">
      <c r="A2" s="1" t="s">
        <v>612</v>
      </c>
      <c r="B2" s="5"/>
      <c r="C2" s="5"/>
      <c r="D2" s="59"/>
      <c r="E2" s="59"/>
      <c r="F2" s="59"/>
      <c r="G2" s="59"/>
      <c r="H2" s="59"/>
      <c r="I2" s="59"/>
      <c r="J2" s="26"/>
      <c r="K2" s="45" t="s">
        <v>95</v>
      </c>
      <c r="L2" s="50"/>
      <c r="M2" s="50"/>
      <c r="N2" s="51"/>
    </row>
    <row r="3" spans="1:22" ht="13.2" customHeight="1" x14ac:dyDescent="0.25">
      <c r="A3" s="1" t="s">
        <v>716</v>
      </c>
      <c r="B3" s="5"/>
      <c r="D3" s="331"/>
      <c r="E3" s="331"/>
      <c r="F3" s="331"/>
      <c r="G3" s="331"/>
      <c r="H3" s="331"/>
      <c r="I3" s="331"/>
      <c r="J3" s="26"/>
      <c r="K3" s="112">
        <f>+'Sch A'!$A$6</f>
        <v>0</v>
      </c>
      <c r="L3" s="39"/>
      <c r="M3" s="39"/>
      <c r="N3" s="167"/>
    </row>
    <row r="4" spans="1:22" ht="13.2" customHeight="1" x14ac:dyDescent="0.25">
      <c r="A4" s="1"/>
      <c r="D4" s="59"/>
      <c r="E4" s="59"/>
      <c r="F4" s="59"/>
      <c r="G4" s="59"/>
      <c r="H4" s="59"/>
      <c r="I4" s="59"/>
      <c r="J4" s="26"/>
      <c r="K4" s="46" t="s">
        <v>96</v>
      </c>
      <c r="L4" s="52"/>
      <c r="M4" s="52"/>
      <c r="N4" s="53"/>
    </row>
    <row r="5" spans="1:22" ht="13.2" customHeight="1" x14ac:dyDescent="0.25">
      <c r="A5" s="2"/>
      <c r="D5" s="59"/>
      <c r="E5" s="59"/>
      <c r="F5" s="59"/>
      <c r="G5" s="153"/>
      <c r="H5" s="59"/>
      <c r="I5" s="153"/>
      <c r="J5" s="26"/>
      <c r="K5" s="47" t="s">
        <v>97</v>
      </c>
      <c r="L5" s="113">
        <f>+'Sch A'!$G$12</f>
        <v>0</v>
      </c>
      <c r="M5" s="47" t="s">
        <v>98</v>
      </c>
      <c r="N5" s="113">
        <f>+'Sch A'!$I$12</f>
        <v>0</v>
      </c>
    </row>
    <row r="6" spans="1:22" ht="13.2" customHeight="1" x14ac:dyDescent="0.25">
      <c r="A6" s="43"/>
      <c r="B6" s="77"/>
      <c r="C6" s="77"/>
      <c r="D6" s="315"/>
      <c r="E6" s="315"/>
      <c r="F6" s="315"/>
      <c r="G6" s="44"/>
      <c r="H6" s="44"/>
      <c r="I6" s="44"/>
    </row>
    <row r="7" spans="1:22" s="409" customFormat="1" ht="30" x14ac:dyDescent="0.25">
      <c r="A7" s="96"/>
      <c r="B7" s="97" t="s">
        <v>259</v>
      </c>
      <c r="C7" s="97" t="s">
        <v>198</v>
      </c>
      <c r="D7" s="97" t="s">
        <v>199</v>
      </c>
      <c r="E7" s="97" t="s">
        <v>590</v>
      </c>
      <c r="F7" s="97" t="s">
        <v>593</v>
      </c>
      <c r="G7" s="273" t="s">
        <v>18</v>
      </c>
      <c r="H7" s="274" t="s">
        <v>607</v>
      </c>
      <c r="I7" s="275" t="s">
        <v>524</v>
      </c>
      <c r="J7" s="276" t="s">
        <v>401</v>
      </c>
      <c r="K7" s="273" t="s">
        <v>704</v>
      </c>
      <c r="L7" s="273" t="s">
        <v>403</v>
      </c>
      <c r="M7" s="273" t="s">
        <v>404</v>
      </c>
      <c r="N7" s="273" t="s">
        <v>135</v>
      </c>
    </row>
    <row r="8" spans="1:22" ht="18" customHeight="1" x14ac:dyDescent="0.25">
      <c r="A8" s="638" t="s">
        <v>258</v>
      </c>
      <c r="B8" s="168"/>
      <c r="C8" s="168"/>
      <c r="D8" s="168"/>
      <c r="E8" s="168"/>
      <c r="F8" s="168"/>
      <c r="G8" s="168"/>
      <c r="H8" s="247"/>
      <c r="I8" s="253"/>
      <c r="J8" s="248"/>
      <c r="K8" s="168"/>
      <c r="L8" s="168"/>
      <c r="M8" s="168"/>
      <c r="N8" s="168"/>
    </row>
    <row r="9" spans="1:22" ht="18" customHeight="1" x14ac:dyDescent="0.25">
      <c r="A9" s="635" t="s">
        <v>334</v>
      </c>
      <c r="B9" s="168"/>
      <c r="C9" s="168"/>
      <c r="D9" s="168"/>
      <c r="E9" s="168"/>
      <c r="F9" s="168"/>
      <c r="G9" s="168"/>
      <c r="H9" s="247"/>
      <c r="I9" s="633"/>
      <c r="J9" s="248"/>
      <c r="K9" s="168"/>
      <c r="L9" s="168"/>
      <c r="M9" s="168"/>
      <c r="N9" s="168"/>
      <c r="V9" s="4">
        <v>1</v>
      </c>
    </row>
    <row r="10" spans="1:22" ht="18" customHeight="1" x14ac:dyDescent="0.25">
      <c r="A10" s="636" t="s">
        <v>282</v>
      </c>
      <c r="B10" s="634">
        <f>'Sch C-3'!F10+'Sch C-3'!F11</f>
        <v>0</v>
      </c>
      <c r="C10" s="634">
        <f>'Sch D'!E11</f>
        <v>0</v>
      </c>
      <c r="D10" s="634">
        <f>SUM(B10:C10)</f>
        <v>0</v>
      </c>
      <c r="E10" s="545"/>
      <c r="F10" s="572" t="e">
        <f>VLOOKUP(E10,'Sch C-2'!$C$10:$M$48,11,0)</f>
        <v>#N/A</v>
      </c>
      <c r="G10" s="572" t="e">
        <f>VLOOKUP(E10,'Sch C-2'!$C$10:$L$48,3,0)*D10</f>
        <v>#N/A</v>
      </c>
      <c r="H10" s="572" t="e">
        <f>VLOOKUP(E10,'Sch C-2'!$C$10:$L$48,4,0)*D10</f>
        <v>#N/A</v>
      </c>
      <c r="I10" s="572" t="e">
        <f>VLOOKUP(E10,'Sch C-2'!$C$10:$L$48,5,0)*D10</f>
        <v>#N/A</v>
      </c>
      <c r="J10" s="572" t="e">
        <f>VLOOKUP(E10,'Sch C-2'!$C$10:$L$48,6,0)*D10</f>
        <v>#N/A</v>
      </c>
      <c r="K10" s="572" t="e">
        <f>VLOOKUP(E10,'Sch C-2'!$C$10:$L$48,7,0)*D10</f>
        <v>#N/A</v>
      </c>
      <c r="L10" s="572" t="e">
        <f>VLOOKUP(E10,'Sch C-2'!$C$10:$L$48,8,0)*D10</f>
        <v>#N/A</v>
      </c>
      <c r="M10" s="572" t="e">
        <f>VLOOKUP(E10,'Sch C-2'!$C$10:$L$48,9,0)*D10</f>
        <v>#N/A</v>
      </c>
      <c r="N10" s="572" t="e">
        <f>VLOOKUP(E10,'Sch C-2'!$C$10:$L$48,10,0)*D10</f>
        <v>#N/A</v>
      </c>
      <c r="V10" s="4">
        <v>2</v>
      </c>
    </row>
    <row r="11" spans="1:22" ht="18" customHeight="1" x14ac:dyDescent="0.25">
      <c r="A11" s="636" t="s">
        <v>107</v>
      </c>
      <c r="B11" s="634" t="e">
        <f>'Sch C-3'!F12+'Sch C-3'!F13</f>
        <v>#DIV/0!</v>
      </c>
      <c r="C11" s="634">
        <f>'Sch D'!E12</f>
        <v>0</v>
      </c>
      <c r="D11" s="634" t="e">
        <f t="shared" ref="D11:D28" si="0">SUM(B11:C11)</f>
        <v>#DIV/0!</v>
      </c>
      <c r="E11" s="545"/>
      <c r="F11" s="572" t="e">
        <f>VLOOKUP(E11,'Sch C-2'!$C$10:$M$48,11,0)</f>
        <v>#N/A</v>
      </c>
      <c r="G11" s="572" t="e">
        <f>VLOOKUP(E11,'Sch C-2'!$C$10:$L$48,3,0)*D11</f>
        <v>#N/A</v>
      </c>
      <c r="H11" s="572" t="e">
        <f>VLOOKUP(E11,'Sch C-2'!$C$10:$L$48,4,0)*D11</f>
        <v>#N/A</v>
      </c>
      <c r="I11" s="572" t="e">
        <f>VLOOKUP(E11,'Sch C-2'!$C$10:$L$48,5,0)*D11</f>
        <v>#N/A</v>
      </c>
      <c r="J11" s="572" t="e">
        <f>VLOOKUP(E11,'Sch C-2'!$C$10:$L$48,6,0)*D11</f>
        <v>#N/A</v>
      </c>
      <c r="K11" s="572" t="e">
        <f>VLOOKUP(E11,'Sch C-2'!$C$10:$L$48,7,0)*D11</f>
        <v>#N/A</v>
      </c>
      <c r="L11" s="572" t="e">
        <f>VLOOKUP(E11,'Sch C-2'!$C$10:$L$48,8,0)*D11</f>
        <v>#N/A</v>
      </c>
      <c r="M11" s="572" t="e">
        <f>VLOOKUP(E11,'Sch C-2'!$C$10:$L$48,9,0)*D11</f>
        <v>#N/A</v>
      </c>
      <c r="N11" s="572" t="e">
        <f>VLOOKUP(E11,'Sch C-2'!$C$10:$L$48,10,0)*D11</f>
        <v>#N/A</v>
      </c>
      <c r="V11" s="4">
        <v>3</v>
      </c>
    </row>
    <row r="12" spans="1:22" ht="18" customHeight="1" x14ac:dyDescent="0.25">
      <c r="A12" s="636" t="s">
        <v>27</v>
      </c>
      <c r="B12" s="634">
        <f>'Sch C-3'!F60</f>
        <v>0</v>
      </c>
      <c r="C12" s="634">
        <f>'Sch D'!E13</f>
        <v>0</v>
      </c>
      <c r="D12" s="634">
        <f t="shared" si="0"/>
        <v>0</v>
      </c>
      <c r="E12" s="545"/>
      <c r="F12" s="572" t="e">
        <f>VLOOKUP(E12,'Sch C-2'!$C$10:$M$48,11,0)</f>
        <v>#N/A</v>
      </c>
      <c r="G12" s="572" t="e">
        <f>VLOOKUP(E12,'Sch C-2'!$C$10:$L$48,3,0)*D12</f>
        <v>#N/A</v>
      </c>
      <c r="H12" s="572" t="e">
        <f>VLOOKUP(E12,'Sch C-2'!$C$10:$L$48,4,0)*D12</f>
        <v>#N/A</v>
      </c>
      <c r="I12" s="572" t="e">
        <f>VLOOKUP(E12,'Sch C-2'!$C$10:$L$48,5,0)*D12</f>
        <v>#N/A</v>
      </c>
      <c r="J12" s="572" t="e">
        <f>VLOOKUP(E12,'Sch C-2'!$C$10:$L$48,6,0)*D12</f>
        <v>#N/A</v>
      </c>
      <c r="K12" s="572" t="e">
        <f>VLOOKUP(E12,'Sch C-2'!$C$10:$L$48,7,0)*D12</f>
        <v>#N/A</v>
      </c>
      <c r="L12" s="572" t="e">
        <f>VLOOKUP(E12,'Sch C-2'!$C$10:$L$48,8,0)*D12</f>
        <v>#N/A</v>
      </c>
      <c r="M12" s="572" t="e">
        <f>VLOOKUP(E12,'Sch C-2'!$C$10:$L$48,9,0)*D12</f>
        <v>#N/A</v>
      </c>
      <c r="N12" s="572" t="e">
        <f>VLOOKUP(E12,'Sch C-2'!$C$10:$L$48,10,0)*D12</f>
        <v>#N/A</v>
      </c>
      <c r="V12" s="4">
        <v>4</v>
      </c>
    </row>
    <row r="13" spans="1:22" ht="18" customHeight="1" x14ac:dyDescent="0.25">
      <c r="A13" s="635" t="s">
        <v>16</v>
      </c>
      <c r="B13" s="168"/>
      <c r="C13" s="168"/>
      <c r="D13" s="168"/>
      <c r="E13" s="168"/>
      <c r="F13" s="168"/>
      <c r="G13" s="168"/>
      <c r="H13" s="168"/>
      <c r="I13" s="168"/>
      <c r="J13" s="168"/>
      <c r="K13" s="168"/>
      <c r="L13" s="168"/>
      <c r="M13" s="168"/>
      <c r="N13" s="168"/>
      <c r="V13" s="4">
        <v>5</v>
      </c>
    </row>
    <row r="14" spans="1:22" ht="18" customHeight="1" x14ac:dyDescent="0.25">
      <c r="A14" s="636" t="s">
        <v>282</v>
      </c>
      <c r="B14" s="634">
        <f>'Sch C-3'!G10+'Sch C-3'!G11</f>
        <v>0</v>
      </c>
      <c r="C14" s="634">
        <f>'Sch D'!E15</f>
        <v>0</v>
      </c>
      <c r="D14" s="634">
        <f t="shared" si="0"/>
        <v>0</v>
      </c>
      <c r="E14" s="545"/>
      <c r="F14" s="572" t="e">
        <f>VLOOKUP(E14,'Sch C-2'!$C$10:$M$48,11,0)</f>
        <v>#N/A</v>
      </c>
      <c r="G14" s="572" t="e">
        <f>VLOOKUP(E14,'Sch C-2'!$C$10:$L$48,3,0)*D14</f>
        <v>#N/A</v>
      </c>
      <c r="H14" s="572" t="e">
        <f>VLOOKUP(E14,'Sch C-2'!$C$10:$L$48,4,0)*D14</f>
        <v>#N/A</v>
      </c>
      <c r="I14" s="572" t="e">
        <f>VLOOKUP(E14,'Sch C-2'!$C$10:$L$48,5,0)*D14</f>
        <v>#N/A</v>
      </c>
      <c r="J14" s="572" t="e">
        <f>VLOOKUP(E14,'Sch C-2'!$C$10:$L$48,6,0)*D14</f>
        <v>#N/A</v>
      </c>
      <c r="K14" s="572" t="e">
        <f>VLOOKUP(E14,'Sch C-2'!$C$10:$L$48,7,0)*D14</f>
        <v>#N/A</v>
      </c>
      <c r="L14" s="572" t="e">
        <f>VLOOKUP(E14,'Sch C-2'!$C$10:$L$48,8,0)*D14</f>
        <v>#N/A</v>
      </c>
      <c r="M14" s="572" t="e">
        <f>VLOOKUP(E14,'Sch C-2'!$C$10:$L$48,9,0)*D14</f>
        <v>#N/A</v>
      </c>
      <c r="N14" s="572" t="e">
        <f>VLOOKUP(E14,'Sch C-2'!$C$10:$L$48,10,0)*D14</f>
        <v>#N/A</v>
      </c>
      <c r="V14" s="4">
        <v>6</v>
      </c>
    </row>
    <row r="15" spans="1:22" ht="18" customHeight="1" x14ac:dyDescent="0.25">
      <c r="A15" s="636" t="s">
        <v>107</v>
      </c>
      <c r="B15" s="634" t="e">
        <f>'Sch C-3'!G12+'Sch C-3'!G13</f>
        <v>#DIV/0!</v>
      </c>
      <c r="C15" s="634">
        <f>'Sch D'!E16</f>
        <v>0</v>
      </c>
      <c r="D15" s="634" t="e">
        <f>SUM(B15:C15)</f>
        <v>#DIV/0!</v>
      </c>
      <c r="E15" s="545"/>
      <c r="F15" s="572" t="e">
        <f>VLOOKUP(E15,'Sch C-2'!$C$10:$M$48,11,0)</f>
        <v>#N/A</v>
      </c>
      <c r="G15" s="572" t="e">
        <f>VLOOKUP(E15,'Sch C-2'!$C$10:$L$48,3,0)*D15</f>
        <v>#N/A</v>
      </c>
      <c r="H15" s="572" t="e">
        <f>VLOOKUP(E15,'Sch C-2'!$C$10:$L$48,4,0)*D15</f>
        <v>#N/A</v>
      </c>
      <c r="I15" s="572" t="e">
        <f>VLOOKUP(E15,'Sch C-2'!$C$10:$L$48,5,0)*D15</f>
        <v>#N/A</v>
      </c>
      <c r="J15" s="572" t="e">
        <f>VLOOKUP(E15,'Sch C-2'!$C$10:$L$48,6,0)*D15</f>
        <v>#N/A</v>
      </c>
      <c r="K15" s="572" t="e">
        <f>VLOOKUP(E15,'Sch C-2'!$C$10:$L$48,7,0)*D15</f>
        <v>#N/A</v>
      </c>
      <c r="L15" s="572" t="e">
        <f>VLOOKUP(E15,'Sch C-2'!$C$10:$L$48,8,0)*D15</f>
        <v>#N/A</v>
      </c>
      <c r="M15" s="572" t="e">
        <f>VLOOKUP(E15,'Sch C-2'!$C$10:$L$48,9,0)*D15</f>
        <v>#N/A</v>
      </c>
      <c r="N15" s="572" t="e">
        <f>VLOOKUP(E15,'Sch C-2'!$C$10:$L$48,10,0)*D15</f>
        <v>#N/A</v>
      </c>
      <c r="V15" s="4">
        <v>7</v>
      </c>
    </row>
    <row r="16" spans="1:22" ht="18" customHeight="1" x14ac:dyDescent="0.25">
      <c r="A16" s="636" t="s">
        <v>27</v>
      </c>
      <c r="B16" s="634">
        <f>'Sch C-3'!G60</f>
        <v>0</v>
      </c>
      <c r="C16" s="634">
        <f>'Sch D'!E17</f>
        <v>0</v>
      </c>
      <c r="D16" s="634">
        <f t="shared" si="0"/>
        <v>0</v>
      </c>
      <c r="E16" s="545"/>
      <c r="F16" s="572" t="e">
        <f>VLOOKUP(E16,'Sch C-2'!$C$10:$M$48,11,0)</f>
        <v>#N/A</v>
      </c>
      <c r="G16" s="572" t="e">
        <f>VLOOKUP(E16,'Sch C-2'!$C$10:$L$48,3,0)*D16</f>
        <v>#N/A</v>
      </c>
      <c r="H16" s="572" t="e">
        <f>VLOOKUP(E16,'Sch C-2'!$C$10:$L$48,4,0)*D16</f>
        <v>#N/A</v>
      </c>
      <c r="I16" s="572" t="e">
        <f>VLOOKUP(E16,'Sch C-2'!$C$10:$L$48,5,0)*D16</f>
        <v>#N/A</v>
      </c>
      <c r="J16" s="572" t="e">
        <f>VLOOKUP(E16,'Sch C-2'!$C$10:$L$48,6,0)*D16</f>
        <v>#N/A</v>
      </c>
      <c r="K16" s="572" t="e">
        <f>VLOOKUP(E16,'Sch C-2'!$C$10:$L$48,7,0)*D16</f>
        <v>#N/A</v>
      </c>
      <c r="L16" s="572" t="e">
        <f>VLOOKUP(E16,'Sch C-2'!$C$10:$L$48,8,0)*D16</f>
        <v>#N/A</v>
      </c>
      <c r="M16" s="572" t="e">
        <f>VLOOKUP(E16,'Sch C-2'!$C$10:$L$48,9,0)*D16</f>
        <v>#N/A</v>
      </c>
      <c r="N16" s="572" t="e">
        <f>VLOOKUP(E16,'Sch C-2'!$C$10:$L$48,10,0)*D16</f>
        <v>#N/A</v>
      </c>
      <c r="V16" s="4">
        <v>8</v>
      </c>
    </row>
    <row r="17" spans="1:22" ht="18" customHeight="1" x14ac:dyDescent="0.25">
      <c r="A17" s="638" t="s">
        <v>327</v>
      </c>
      <c r="B17" s="168"/>
      <c r="C17" s="168"/>
      <c r="D17" s="168"/>
      <c r="E17" s="168"/>
      <c r="F17" s="168"/>
      <c r="G17" s="168"/>
      <c r="H17" s="168"/>
      <c r="I17" s="168"/>
      <c r="J17" s="168"/>
      <c r="K17" s="168"/>
      <c r="L17" s="168"/>
      <c r="M17" s="168"/>
      <c r="N17" s="168"/>
      <c r="V17" s="4">
        <v>9</v>
      </c>
    </row>
    <row r="18" spans="1:22" ht="18" customHeight="1" x14ac:dyDescent="0.25">
      <c r="A18" s="635" t="s">
        <v>27</v>
      </c>
      <c r="B18" s="634">
        <f>'Sch C-3'!H60</f>
        <v>0</v>
      </c>
      <c r="C18" s="634">
        <f>'Sch D'!E19</f>
        <v>0</v>
      </c>
      <c r="D18" s="634">
        <f t="shared" si="0"/>
        <v>0</v>
      </c>
      <c r="E18" s="545"/>
      <c r="F18" s="572" t="e">
        <f>VLOOKUP(E18,'Sch C-2'!$C$10:$M$48,11,0)</f>
        <v>#N/A</v>
      </c>
      <c r="G18" s="572" t="e">
        <f>VLOOKUP(E18,'Sch C-2'!$C$10:$L$48,3,0)*D18</f>
        <v>#N/A</v>
      </c>
      <c r="H18" s="572" t="e">
        <f>VLOOKUP(E18,'Sch C-2'!$C$10:$L$48,4,0)*D18</f>
        <v>#N/A</v>
      </c>
      <c r="I18" s="572" t="e">
        <f>VLOOKUP(E18,'Sch C-2'!$C$10:$L$48,5,0)*D18</f>
        <v>#N/A</v>
      </c>
      <c r="J18" s="572" t="e">
        <f>VLOOKUP(E18,'Sch C-2'!$C$10:$L$48,6,0)*D18</f>
        <v>#N/A</v>
      </c>
      <c r="K18" s="572" t="e">
        <f>VLOOKUP(E18,'Sch C-2'!$C$10:$L$48,7,0)*D18</f>
        <v>#N/A</v>
      </c>
      <c r="L18" s="572" t="e">
        <f>VLOOKUP(E18,'Sch C-2'!$C$10:$L$48,8,0)*D18</f>
        <v>#N/A</v>
      </c>
      <c r="M18" s="572" t="e">
        <f>VLOOKUP(E18,'Sch C-2'!$C$10:$L$48,9,0)*D18</f>
        <v>#N/A</v>
      </c>
      <c r="N18" s="572" t="e">
        <f>VLOOKUP(E18,'Sch C-2'!$C$10:$L$48,10,0)*D18</f>
        <v>#N/A</v>
      </c>
      <c r="V18" s="4">
        <v>10</v>
      </c>
    </row>
    <row r="19" spans="1:22" ht="18" customHeight="1" x14ac:dyDescent="0.25">
      <c r="A19" s="635" t="s">
        <v>397</v>
      </c>
      <c r="B19" s="634">
        <f>'Sch C-3'!H61</f>
        <v>0</v>
      </c>
      <c r="C19" s="634">
        <f>'Sch D'!E20</f>
        <v>0</v>
      </c>
      <c r="D19" s="634">
        <f t="shared" ref="D19" si="1">SUM(B19:C19)</f>
        <v>0</v>
      </c>
      <c r="E19" s="545"/>
      <c r="F19" s="572" t="e">
        <f>VLOOKUP(E19,'Sch C-2'!$C$10:$M$48,11,0)</f>
        <v>#N/A</v>
      </c>
      <c r="G19" s="572" t="e">
        <f>VLOOKUP(E19,'Sch C-2'!$C$10:$L$48,3,0)*D19</f>
        <v>#N/A</v>
      </c>
      <c r="H19" s="572" t="e">
        <f>VLOOKUP(E19,'Sch C-2'!$C$10:$L$48,4,0)*D19</f>
        <v>#N/A</v>
      </c>
      <c r="I19" s="572" t="e">
        <f>VLOOKUP(E19,'Sch C-2'!$C$10:$L$48,5,0)*D19</f>
        <v>#N/A</v>
      </c>
      <c r="J19" s="572" t="e">
        <f>VLOOKUP(E19,'Sch C-2'!$C$10:$L$48,6,0)*D19</f>
        <v>#N/A</v>
      </c>
      <c r="K19" s="572" t="e">
        <f>VLOOKUP(E19,'Sch C-2'!$C$10:$L$48,7,0)*D19</f>
        <v>#N/A</v>
      </c>
      <c r="L19" s="572" t="e">
        <f>VLOOKUP(E19,'Sch C-2'!$C$10:$L$48,8,0)*D19</f>
        <v>#N/A</v>
      </c>
      <c r="M19" s="572" t="e">
        <f>VLOOKUP(E19,'Sch C-2'!$C$10:$L$48,9,0)*D19</f>
        <v>#N/A</v>
      </c>
      <c r="N19" s="572" t="e">
        <f>VLOOKUP(E19,'Sch C-2'!$C$10:$L$48,10,0)*D19</f>
        <v>#N/A</v>
      </c>
      <c r="V19" s="4">
        <v>11</v>
      </c>
    </row>
    <row r="20" spans="1:22" ht="18" customHeight="1" x14ac:dyDescent="0.25">
      <c r="A20" s="635" t="s">
        <v>396</v>
      </c>
      <c r="B20" s="634">
        <f>'Sch C-3'!H62</f>
        <v>0</v>
      </c>
      <c r="C20" s="634">
        <f>'Sch D'!E21</f>
        <v>0</v>
      </c>
      <c r="D20" s="634">
        <f t="shared" si="0"/>
        <v>0</v>
      </c>
      <c r="E20" s="545"/>
      <c r="F20" s="572" t="e">
        <f>VLOOKUP(E20,'Sch C-2'!$C$10:$M$48,11,0)</f>
        <v>#N/A</v>
      </c>
      <c r="G20" s="572" t="e">
        <f>VLOOKUP(E20,'Sch C-2'!$C$10:$L$48,3,0)*D20</f>
        <v>#N/A</v>
      </c>
      <c r="H20" s="572" t="e">
        <f>VLOOKUP(E20,'Sch C-2'!$C$10:$L$48,4,0)*D20</f>
        <v>#N/A</v>
      </c>
      <c r="I20" s="572" t="e">
        <f>VLOOKUP(E20,'Sch C-2'!$C$10:$L$48,5,0)*D20</f>
        <v>#N/A</v>
      </c>
      <c r="J20" s="572" t="e">
        <f>VLOOKUP(E20,'Sch C-2'!$C$10:$L$48,6,0)*D20</f>
        <v>#N/A</v>
      </c>
      <c r="K20" s="572" t="e">
        <f>VLOOKUP(E20,'Sch C-2'!$C$10:$L$48,7,0)*D20</f>
        <v>#N/A</v>
      </c>
      <c r="L20" s="572" t="e">
        <f>VLOOKUP(E20,'Sch C-2'!$C$10:$L$48,8,0)*D20</f>
        <v>#N/A</v>
      </c>
      <c r="M20" s="572" t="e">
        <f>VLOOKUP(E20,'Sch C-2'!$C$10:$L$48,9,0)*D20</f>
        <v>#N/A</v>
      </c>
      <c r="N20" s="572" t="e">
        <f>VLOOKUP(E20,'Sch C-2'!$C$10:$L$48,10,0)*D20</f>
        <v>#N/A</v>
      </c>
      <c r="V20" s="4">
        <v>12</v>
      </c>
    </row>
    <row r="21" spans="1:22" ht="18" customHeight="1" x14ac:dyDescent="0.25">
      <c r="A21" s="639" t="s">
        <v>663</v>
      </c>
      <c r="B21" s="168"/>
      <c r="C21" s="168"/>
      <c r="D21" s="168"/>
      <c r="E21" s="168"/>
      <c r="F21" s="168"/>
      <c r="G21" s="168"/>
      <c r="H21" s="168"/>
      <c r="I21" s="168"/>
      <c r="J21" s="168"/>
      <c r="K21" s="168"/>
      <c r="L21" s="168"/>
      <c r="M21" s="168"/>
      <c r="N21" s="168"/>
      <c r="V21" s="4">
        <v>13</v>
      </c>
    </row>
    <row r="22" spans="1:22" ht="18" customHeight="1" x14ac:dyDescent="0.25">
      <c r="A22" s="636" t="s">
        <v>18</v>
      </c>
      <c r="B22" s="168"/>
      <c r="C22" s="168"/>
      <c r="D22" s="168"/>
      <c r="E22" s="168"/>
      <c r="F22" s="168"/>
      <c r="G22" s="168"/>
      <c r="H22" s="168"/>
      <c r="I22" s="168"/>
      <c r="J22" s="168"/>
      <c r="K22" s="168"/>
      <c r="L22" s="168"/>
      <c r="M22" s="168"/>
      <c r="N22" s="168"/>
      <c r="V22" s="4">
        <v>14</v>
      </c>
    </row>
    <row r="23" spans="1:22" ht="18" customHeight="1" x14ac:dyDescent="0.25">
      <c r="A23" s="637" t="s">
        <v>282</v>
      </c>
      <c r="B23" s="634">
        <f>'Sch C-3'!D10</f>
        <v>0</v>
      </c>
      <c r="C23" s="634">
        <f>'Sch D'!E24</f>
        <v>0</v>
      </c>
      <c r="D23" s="634">
        <f t="shared" si="0"/>
        <v>0</v>
      </c>
      <c r="E23" s="545"/>
      <c r="F23" s="572" t="e">
        <f>VLOOKUP(E23,'Sch C-2'!$C$10:$M$48,11,0)</f>
        <v>#N/A</v>
      </c>
      <c r="G23" s="572" t="e">
        <f>VLOOKUP(E23,'Sch C-2'!$C$10:$L$48,3,0)*D23</f>
        <v>#N/A</v>
      </c>
      <c r="H23" s="572" t="e">
        <f>VLOOKUP(E23,'Sch C-2'!$C$10:$L$48,4,0)*D23</f>
        <v>#N/A</v>
      </c>
      <c r="I23" s="572" t="e">
        <f>VLOOKUP(E23,'Sch C-2'!$C$10:$L$48,5,0)*D23</f>
        <v>#N/A</v>
      </c>
      <c r="J23" s="572" t="e">
        <f>VLOOKUP(E23,'Sch C-2'!$C$10:$L$48,6,0)*D23</f>
        <v>#N/A</v>
      </c>
      <c r="K23" s="572" t="e">
        <f>VLOOKUP(E23,'Sch C-2'!$C$10:$L$48,7,0)*D23</f>
        <v>#N/A</v>
      </c>
      <c r="L23" s="572" t="e">
        <f>VLOOKUP(E23,'Sch C-2'!$C$10:$L$48,8,0)*D23</f>
        <v>#N/A</v>
      </c>
      <c r="M23" s="572" t="e">
        <f>VLOOKUP(E23,'Sch C-2'!$C$10:$L$48,9,0)*D23</f>
        <v>#N/A</v>
      </c>
      <c r="N23" s="572" t="e">
        <f>VLOOKUP(E23,'Sch C-2'!$C$10:$L$48,10,0)*D23</f>
        <v>#N/A</v>
      </c>
      <c r="V23" s="4">
        <v>15</v>
      </c>
    </row>
    <row r="24" spans="1:22" ht="18" customHeight="1" x14ac:dyDescent="0.25">
      <c r="A24" s="637" t="s">
        <v>107</v>
      </c>
      <c r="B24" s="634" t="e">
        <f>'Sch C-3'!D12+'Sch C-3'!D13</f>
        <v>#DIV/0!</v>
      </c>
      <c r="C24" s="634">
        <f>'Sch D'!E25</f>
        <v>0</v>
      </c>
      <c r="D24" s="634" t="e">
        <f t="shared" si="0"/>
        <v>#DIV/0!</v>
      </c>
      <c r="E24" s="545"/>
      <c r="F24" s="572" t="e">
        <f>VLOOKUP(E24,'Sch C-2'!$C$10:$M$48,11,0)</f>
        <v>#N/A</v>
      </c>
      <c r="G24" s="572" t="e">
        <f>VLOOKUP(E24,'Sch C-2'!$C$10:$L$48,3,0)*D24</f>
        <v>#N/A</v>
      </c>
      <c r="H24" s="572" t="e">
        <f>VLOOKUP(E24,'Sch C-2'!$C$10:$L$48,4,0)*D24</f>
        <v>#N/A</v>
      </c>
      <c r="I24" s="572" t="e">
        <f>VLOOKUP(E24,'Sch C-2'!$C$10:$L$48,5,0)*D24</f>
        <v>#N/A</v>
      </c>
      <c r="J24" s="572" t="e">
        <f>VLOOKUP(E24,'Sch C-2'!$C$10:$L$48,6,0)*D24</f>
        <v>#N/A</v>
      </c>
      <c r="K24" s="572" t="e">
        <f>VLOOKUP(E24,'Sch C-2'!$C$10:$L$48,7,0)*D24</f>
        <v>#N/A</v>
      </c>
      <c r="L24" s="572" t="e">
        <f>VLOOKUP(E24,'Sch C-2'!$C$10:$L$48,8,0)*D24</f>
        <v>#N/A</v>
      </c>
      <c r="M24" s="572" t="e">
        <f>VLOOKUP(E24,'Sch C-2'!$C$10:$L$48,9,0)*D24</f>
        <v>#N/A</v>
      </c>
      <c r="N24" s="572" t="e">
        <f>VLOOKUP(E24,'Sch C-2'!$C$10:$L$48,10,0)*D24</f>
        <v>#N/A</v>
      </c>
      <c r="V24" s="4">
        <v>16</v>
      </c>
    </row>
    <row r="25" spans="1:22" ht="18" customHeight="1" x14ac:dyDescent="0.25">
      <c r="A25" s="637" t="s">
        <v>27</v>
      </c>
      <c r="B25" s="634">
        <f>'Sch C-3'!D60</f>
        <v>0</v>
      </c>
      <c r="C25" s="634">
        <f>'Sch D'!E26</f>
        <v>0</v>
      </c>
      <c r="D25" s="634">
        <f>SUM(B25:C25)</f>
        <v>0</v>
      </c>
      <c r="E25" s="545"/>
      <c r="F25" s="572" t="e">
        <f>VLOOKUP(E25,'Sch C-2'!$C$10:$M$48,11,0)</f>
        <v>#N/A</v>
      </c>
      <c r="G25" s="572" t="e">
        <f>VLOOKUP(E25,'Sch C-2'!$C$10:$L$48,3,0)*D25</f>
        <v>#N/A</v>
      </c>
      <c r="H25" s="572" t="e">
        <f>VLOOKUP(E25,'Sch C-2'!$C$10:$L$48,4,0)*D25</f>
        <v>#N/A</v>
      </c>
      <c r="I25" s="572" t="e">
        <f>VLOOKUP(E25,'Sch C-2'!$C$10:$L$48,5,0)*D25</f>
        <v>#N/A</v>
      </c>
      <c r="J25" s="572" t="e">
        <f>VLOOKUP(E25,'Sch C-2'!$C$10:$L$48,6,0)*D25</f>
        <v>#N/A</v>
      </c>
      <c r="K25" s="572" t="e">
        <f>VLOOKUP(E25,'Sch C-2'!$C$10:$L$48,7,0)*D25</f>
        <v>#N/A</v>
      </c>
      <c r="L25" s="572" t="e">
        <f>VLOOKUP(E25,'Sch C-2'!$C$10:$L$48,8,0)*D25</f>
        <v>#N/A</v>
      </c>
      <c r="M25" s="572" t="e">
        <f>VLOOKUP(E25,'Sch C-2'!$C$10:$L$48,9,0)*D25</f>
        <v>#N/A</v>
      </c>
      <c r="N25" s="572" t="e">
        <f>VLOOKUP(E25,'Sch C-2'!$C$10:$L$48,10,0)*D25</f>
        <v>#N/A</v>
      </c>
      <c r="V25" s="4">
        <v>17</v>
      </c>
    </row>
    <row r="26" spans="1:22" ht="18" customHeight="1" x14ac:dyDescent="0.25">
      <c r="A26" s="637" t="s">
        <v>396</v>
      </c>
      <c r="B26" s="634">
        <f>'Sch C-3'!D62</f>
        <v>0</v>
      </c>
      <c r="C26" s="634">
        <f>'Sch D'!E27</f>
        <v>0</v>
      </c>
      <c r="D26" s="634">
        <f t="shared" si="0"/>
        <v>0</v>
      </c>
      <c r="E26" s="545"/>
      <c r="F26" s="572" t="e">
        <f>VLOOKUP(E26,'Sch C-2'!$C$10:$M$48,11,0)</f>
        <v>#N/A</v>
      </c>
      <c r="G26" s="572" t="e">
        <f>VLOOKUP(E26,'Sch C-2'!$C$10:$L$48,3,0)*D26</f>
        <v>#N/A</v>
      </c>
      <c r="H26" s="572" t="e">
        <f>VLOOKUP(E26,'Sch C-2'!$C$10:$L$48,4,0)*D26</f>
        <v>#N/A</v>
      </c>
      <c r="I26" s="572" t="e">
        <f>VLOOKUP(E26,'Sch C-2'!$C$10:$L$48,5,0)*D26</f>
        <v>#N/A</v>
      </c>
      <c r="J26" s="572" t="e">
        <f>VLOOKUP(E26,'Sch C-2'!$C$10:$L$48,6,0)*D26</f>
        <v>#N/A</v>
      </c>
      <c r="K26" s="572" t="e">
        <f>VLOOKUP(E26,'Sch C-2'!$C$10:$L$48,7,0)*D26</f>
        <v>#N/A</v>
      </c>
      <c r="L26" s="572" t="e">
        <f>VLOOKUP(E26,'Sch C-2'!$C$10:$L$48,8,0)*D26</f>
        <v>#N/A</v>
      </c>
      <c r="M26" s="572" t="e">
        <f>VLOOKUP(E26,'Sch C-2'!$C$10:$L$48,9,0)*D26</f>
        <v>#N/A</v>
      </c>
      <c r="N26" s="572" t="e">
        <f>VLOOKUP(E26,'Sch C-2'!$C$10:$L$48,10,0)*D26</f>
        <v>#N/A</v>
      </c>
      <c r="V26" s="4">
        <v>18</v>
      </c>
    </row>
    <row r="27" spans="1:22" ht="18" customHeight="1" x14ac:dyDescent="0.25">
      <c r="A27" s="636" t="s">
        <v>366</v>
      </c>
      <c r="B27" s="168"/>
      <c r="C27" s="168"/>
      <c r="D27" s="168"/>
      <c r="E27" s="168"/>
      <c r="F27" s="168"/>
      <c r="G27" s="168"/>
      <c r="H27" s="168"/>
      <c r="I27" s="168"/>
      <c r="J27" s="168"/>
      <c r="K27" s="168"/>
      <c r="L27" s="168"/>
      <c r="M27" s="168"/>
      <c r="N27" s="168"/>
      <c r="V27" s="4">
        <v>19</v>
      </c>
    </row>
    <row r="28" spans="1:22" ht="18" customHeight="1" x14ac:dyDescent="0.25">
      <c r="A28" s="637" t="s">
        <v>282</v>
      </c>
      <c r="B28" s="634">
        <f>'Sch C-3'!E10</f>
        <v>0</v>
      </c>
      <c r="C28" s="634">
        <f>'Sch D'!E29</f>
        <v>0</v>
      </c>
      <c r="D28" s="634">
        <f t="shared" si="0"/>
        <v>0</v>
      </c>
      <c r="E28" s="545"/>
      <c r="F28" s="572" t="e">
        <f>VLOOKUP(E28,'Sch C-2'!$C$10:$M$48,11,0)</f>
        <v>#N/A</v>
      </c>
      <c r="G28" s="572" t="e">
        <f>VLOOKUP(E28,'Sch C-2'!$C$10:$L$48,3,0)*D28</f>
        <v>#N/A</v>
      </c>
      <c r="H28" s="572" t="e">
        <f>VLOOKUP(E28,'Sch C-2'!$C$10:$L$48,4,0)*D28</f>
        <v>#N/A</v>
      </c>
      <c r="I28" s="572" t="e">
        <f>VLOOKUP(E28,'Sch C-2'!$C$10:$L$48,5,0)*D28</f>
        <v>#N/A</v>
      </c>
      <c r="J28" s="572" t="e">
        <f>VLOOKUP(E28,'Sch C-2'!$C$10:$L$48,6,0)*D28</f>
        <v>#N/A</v>
      </c>
      <c r="K28" s="572" t="e">
        <f>VLOOKUP(E28,'Sch C-2'!$C$10:$L$48,7,0)*D28</f>
        <v>#N/A</v>
      </c>
      <c r="L28" s="572" t="e">
        <f>VLOOKUP(E28,'Sch C-2'!$C$10:$L$48,8,0)*D28</f>
        <v>#N/A</v>
      </c>
      <c r="M28" s="572" t="e">
        <f>VLOOKUP(E28,'Sch C-2'!$C$10:$L$48,9,0)*D28</f>
        <v>#N/A</v>
      </c>
      <c r="N28" s="572" t="e">
        <f>VLOOKUP(E28,'Sch C-2'!$C$10:$L$48,10,0)*D28</f>
        <v>#N/A</v>
      </c>
      <c r="V28" s="4">
        <v>20</v>
      </c>
    </row>
    <row r="29" spans="1:22" ht="18" customHeight="1" x14ac:dyDescent="0.25">
      <c r="A29" s="637" t="s">
        <v>107</v>
      </c>
      <c r="B29" s="634" t="e">
        <f>'Sch C-3'!E12+'Sch C-3'!E13</f>
        <v>#DIV/0!</v>
      </c>
      <c r="C29" s="634">
        <f>'Sch D'!E30</f>
        <v>0</v>
      </c>
      <c r="D29" s="634" t="e">
        <f>SUM(B29:C29)</f>
        <v>#DIV/0!</v>
      </c>
      <c r="E29" s="545"/>
      <c r="F29" s="572" t="e">
        <f>VLOOKUP(E29,'Sch C-2'!$C$10:$M$48,11,0)</f>
        <v>#N/A</v>
      </c>
      <c r="G29" s="572" t="e">
        <f>VLOOKUP(E29,'Sch C-2'!$C$10:$L$48,3,0)*D29</f>
        <v>#N/A</v>
      </c>
      <c r="H29" s="572" t="e">
        <f>VLOOKUP(E29,'Sch C-2'!$C$10:$L$48,4,0)*D29</f>
        <v>#N/A</v>
      </c>
      <c r="I29" s="572" t="e">
        <f>VLOOKUP(E29,'Sch C-2'!$C$10:$L$48,5,0)*D29</f>
        <v>#N/A</v>
      </c>
      <c r="J29" s="572" t="e">
        <f>VLOOKUP(E29,'Sch C-2'!$C$10:$L$48,6,0)*D29</f>
        <v>#N/A</v>
      </c>
      <c r="K29" s="572" t="e">
        <f>VLOOKUP(E29,'Sch C-2'!$C$10:$L$48,7,0)*D29</f>
        <v>#N/A</v>
      </c>
      <c r="L29" s="572" t="e">
        <f>VLOOKUP(E29,'Sch C-2'!$C$10:$L$48,8,0)*D29</f>
        <v>#N/A</v>
      </c>
      <c r="M29" s="572" t="e">
        <f>VLOOKUP(E29,'Sch C-2'!$C$10:$L$48,9,0)*D29</f>
        <v>#N/A</v>
      </c>
      <c r="N29" s="572" t="e">
        <f>VLOOKUP(E29,'Sch C-2'!$C$10:$L$48,10,0)*D29</f>
        <v>#N/A</v>
      </c>
      <c r="V29" s="4">
        <v>21</v>
      </c>
    </row>
    <row r="30" spans="1:22" ht="18" customHeight="1" x14ac:dyDescent="0.25">
      <c r="A30" s="637" t="s">
        <v>27</v>
      </c>
      <c r="B30" s="634">
        <f>'Sch C-3'!E60</f>
        <v>0</v>
      </c>
      <c r="C30" s="634">
        <f>'Sch D'!E31</f>
        <v>0</v>
      </c>
      <c r="D30" s="634">
        <f>SUM(B30:C30)</f>
        <v>0</v>
      </c>
      <c r="E30" s="545"/>
      <c r="F30" s="572" t="e">
        <f>VLOOKUP(E30,'Sch C-2'!$C$10:$M$48,11,0)</f>
        <v>#N/A</v>
      </c>
      <c r="G30" s="572" t="e">
        <f>VLOOKUP(E30,'Sch C-2'!$C$10:$L$48,3,0)*D30</f>
        <v>#N/A</v>
      </c>
      <c r="H30" s="572" t="e">
        <f>VLOOKUP(E30,'Sch C-2'!$C$10:$L$48,4,0)*D30</f>
        <v>#N/A</v>
      </c>
      <c r="I30" s="572" t="e">
        <f>VLOOKUP(E30,'Sch C-2'!$C$10:$L$48,5,0)*D30</f>
        <v>#N/A</v>
      </c>
      <c r="J30" s="572" t="e">
        <f>VLOOKUP(E30,'Sch C-2'!$C$10:$L$48,6,0)*D30</f>
        <v>#N/A</v>
      </c>
      <c r="K30" s="572" t="e">
        <f>VLOOKUP(E30,'Sch C-2'!$C$10:$L$48,7,0)*D30</f>
        <v>#N/A</v>
      </c>
      <c r="L30" s="572" t="e">
        <f>VLOOKUP(E30,'Sch C-2'!$C$10:$L$48,8,0)*D30</f>
        <v>#N/A</v>
      </c>
      <c r="M30" s="572" t="e">
        <f>VLOOKUP(E30,'Sch C-2'!$C$10:$L$48,9,0)*D30</f>
        <v>#N/A</v>
      </c>
      <c r="N30" s="572" t="e">
        <f>VLOOKUP(E30,'Sch C-2'!$C$10:$L$48,10,0)*D30</f>
        <v>#N/A</v>
      </c>
      <c r="V30" s="4">
        <v>22</v>
      </c>
    </row>
    <row r="31" spans="1:22" ht="18" customHeight="1" x14ac:dyDescent="0.25">
      <c r="A31" s="637" t="s">
        <v>396</v>
      </c>
      <c r="B31" s="634">
        <f>'Sch C-3'!E62</f>
        <v>0</v>
      </c>
      <c r="C31" s="634">
        <f>'Sch D'!E32</f>
        <v>0</v>
      </c>
      <c r="D31" s="634">
        <f>SUM(B31:C31)</f>
        <v>0</v>
      </c>
      <c r="E31" s="545"/>
      <c r="F31" s="572" t="e">
        <f>VLOOKUP(E31,'Sch C-2'!$C$10:$M$48,11,0)</f>
        <v>#N/A</v>
      </c>
      <c r="G31" s="572" t="e">
        <f>VLOOKUP(E31,'Sch C-2'!$C$10:$L$48,3,0)*D31</f>
        <v>#N/A</v>
      </c>
      <c r="H31" s="572" t="e">
        <f>VLOOKUP(E31,'Sch C-2'!$C$10:$L$48,4,0)*D31</f>
        <v>#N/A</v>
      </c>
      <c r="I31" s="572" t="e">
        <f>VLOOKUP(E31,'Sch C-2'!$C$10:$L$48,5,0)*D31</f>
        <v>#N/A</v>
      </c>
      <c r="J31" s="572" t="e">
        <f>VLOOKUP(E31,'Sch C-2'!$C$10:$L$48,6,0)*D31</f>
        <v>#N/A</v>
      </c>
      <c r="K31" s="572" t="e">
        <f>VLOOKUP(E31,'Sch C-2'!$C$10:$L$48,7,0)*D31</f>
        <v>#N/A</v>
      </c>
      <c r="L31" s="572" t="e">
        <f>VLOOKUP(E31,'Sch C-2'!$C$10:$L$48,8,0)*D31</f>
        <v>#N/A</v>
      </c>
      <c r="M31" s="572" t="e">
        <f>VLOOKUP(E31,'Sch C-2'!$C$10:$L$48,9,0)*D31</f>
        <v>#N/A</v>
      </c>
      <c r="N31" s="572" t="e">
        <f>VLOOKUP(E31,'Sch C-2'!$C$10:$L$48,10,0)*D31</f>
        <v>#N/A</v>
      </c>
      <c r="V31" s="4">
        <v>23</v>
      </c>
    </row>
    <row r="32" spans="1:22" ht="18" customHeight="1" x14ac:dyDescent="0.25">
      <c r="A32" s="639" t="s">
        <v>338</v>
      </c>
      <c r="B32" s="168"/>
      <c r="C32" s="168"/>
      <c r="D32" s="168"/>
      <c r="E32" s="168"/>
      <c r="F32" s="168"/>
      <c r="G32" s="168"/>
      <c r="H32" s="168"/>
      <c r="I32" s="168"/>
      <c r="J32" s="168"/>
      <c r="K32" s="168"/>
      <c r="L32" s="168"/>
      <c r="M32" s="168"/>
      <c r="N32" s="168"/>
      <c r="V32" s="4">
        <v>24</v>
      </c>
    </row>
    <row r="33" spans="1:22" ht="18" customHeight="1" x14ac:dyDescent="0.25">
      <c r="A33" s="636" t="s">
        <v>368</v>
      </c>
      <c r="B33" s="168"/>
      <c r="C33" s="168"/>
      <c r="D33" s="168"/>
      <c r="E33" s="168"/>
      <c r="F33" s="168"/>
      <c r="G33" s="168"/>
      <c r="H33" s="168"/>
      <c r="I33" s="168"/>
      <c r="J33" s="168"/>
      <c r="K33" s="168"/>
      <c r="L33" s="168"/>
      <c r="M33" s="168"/>
      <c r="N33" s="168"/>
      <c r="V33" s="4">
        <v>25</v>
      </c>
    </row>
    <row r="34" spans="1:22" ht="18" customHeight="1" x14ac:dyDescent="0.25">
      <c r="A34" s="637" t="s">
        <v>282</v>
      </c>
      <c r="B34" s="634">
        <f>'Sch C-3'!I10</f>
        <v>0</v>
      </c>
      <c r="C34" s="634">
        <f>'Sch D'!E34</f>
        <v>0</v>
      </c>
      <c r="D34" s="634">
        <f>SUM(B34:C34)</f>
        <v>0</v>
      </c>
      <c r="E34" s="545"/>
      <c r="F34" s="572" t="e">
        <f>VLOOKUP(E34,'Sch C-2'!$C$10:$M$48,11,0)</f>
        <v>#N/A</v>
      </c>
      <c r="G34" s="572" t="e">
        <f>VLOOKUP(E34,'Sch C-2'!$C$10:$L$48,3,0)*D34</f>
        <v>#N/A</v>
      </c>
      <c r="H34" s="572" t="e">
        <f>VLOOKUP(E34,'Sch C-2'!$C$10:$L$48,4,0)*D34</f>
        <v>#N/A</v>
      </c>
      <c r="I34" s="572" t="e">
        <f>VLOOKUP(E34,'Sch C-2'!$C$10:$L$48,5,0)*D34</f>
        <v>#N/A</v>
      </c>
      <c r="J34" s="572" t="e">
        <f>VLOOKUP(E34,'Sch C-2'!$C$10:$L$48,6,0)*D34</f>
        <v>#N/A</v>
      </c>
      <c r="K34" s="572" t="e">
        <f>VLOOKUP(E34,'Sch C-2'!$C$10:$L$48,7,0)*D34</f>
        <v>#N/A</v>
      </c>
      <c r="L34" s="572" t="e">
        <f>VLOOKUP(E34,'Sch C-2'!$C$10:$L$48,8,0)*D34</f>
        <v>#N/A</v>
      </c>
      <c r="M34" s="572" t="e">
        <f>VLOOKUP(E34,'Sch C-2'!$C$10:$L$48,9,0)*D34</f>
        <v>#N/A</v>
      </c>
      <c r="N34" s="572" t="e">
        <f>VLOOKUP(E34,'Sch C-2'!$C$10:$L$48,10,0)*D34</f>
        <v>#N/A</v>
      </c>
      <c r="V34" s="4">
        <v>26</v>
      </c>
    </row>
    <row r="35" spans="1:22" ht="18" customHeight="1" x14ac:dyDescent="0.25">
      <c r="A35" s="637" t="s">
        <v>107</v>
      </c>
      <c r="B35" s="634">
        <f>'Sch C-3'!I12+'Sch C-3'!I13</f>
        <v>0</v>
      </c>
      <c r="C35" s="634">
        <f>'Sch D'!E35</f>
        <v>0</v>
      </c>
      <c r="D35" s="634">
        <f>SUM(B35:C35)</f>
        <v>0</v>
      </c>
      <c r="E35" s="545"/>
      <c r="F35" s="572" t="e">
        <f>VLOOKUP(E35,'Sch C-2'!$C$10:$M$48,11,0)</f>
        <v>#N/A</v>
      </c>
      <c r="G35" s="572" t="e">
        <f>VLOOKUP(E35,'Sch C-2'!$C$10:$L$48,3,0)*D35</f>
        <v>#N/A</v>
      </c>
      <c r="H35" s="572" t="e">
        <f>VLOOKUP(E35,'Sch C-2'!$C$10:$L$48,4,0)*D35</f>
        <v>#N/A</v>
      </c>
      <c r="I35" s="572" t="e">
        <f>VLOOKUP(E35,'Sch C-2'!$C$10:$L$48,5,0)*D35</f>
        <v>#N/A</v>
      </c>
      <c r="J35" s="572" t="e">
        <f>VLOOKUP(E35,'Sch C-2'!$C$10:$L$48,6,0)*D35</f>
        <v>#N/A</v>
      </c>
      <c r="K35" s="572" t="e">
        <f>VLOOKUP(E35,'Sch C-2'!$C$10:$L$48,7,0)*D35</f>
        <v>#N/A</v>
      </c>
      <c r="L35" s="572" t="e">
        <f>VLOOKUP(E35,'Sch C-2'!$C$10:$L$48,8,0)*D35</f>
        <v>#N/A</v>
      </c>
      <c r="M35" s="572" t="e">
        <f>VLOOKUP(E35,'Sch C-2'!$C$10:$L$48,9,0)*D35</f>
        <v>#N/A</v>
      </c>
      <c r="N35" s="572" t="e">
        <f>VLOOKUP(E35,'Sch C-2'!$C$10:$L$48,10,0)*D35</f>
        <v>#N/A</v>
      </c>
      <c r="V35" s="4">
        <v>27</v>
      </c>
    </row>
    <row r="36" spans="1:22" ht="18" customHeight="1" x14ac:dyDescent="0.25">
      <c r="A36" s="637" t="s">
        <v>27</v>
      </c>
      <c r="B36" s="634">
        <f>'Sch C-3'!I60</f>
        <v>0</v>
      </c>
      <c r="C36" s="634">
        <f>'Sch D'!E36</f>
        <v>0</v>
      </c>
      <c r="D36" s="634">
        <f>SUM(B36:C36)</f>
        <v>0</v>
      </c>
      <c r="E36" s="545"/>
      <c r="F36" s="572" t="e">
        <f>VLOOKUP(E36,'Sch C-2'!$C$10:$M$48,11,0)</f>
        <v>#N/A</v>
      </c>
      <c r="G36" s="572" t="e">
        <f>VLOOKUP(E36,'Sch C-2'!$C$10:$L$48,3,0)*D36</f>
        <v>#N/A</v>
      </c>
      <c r="H36" s="572" t="e">
        <f>VLOOKUP(E36,'Sch C-2'!$C$10:$L$48,4,0)*D36</f>
        <v>#N/A</v>
      </c>
      <c r="I36" s="572" t="e">
        <f>VLOOKUP(E36,'Sch C-2'!$C$10:$L$48,5,0)*D36</f>
        <v>#N/A</v>
      </c>
      <c r="J36" s="572" t="e">
        <f>VLOOKUP(E36,'Sch C-2'!$C$10:$L$48,6,0)*D36</f>
        <v>#N/A</v>
      </c>
      <c r="K36" s="572" t="e">
        <f>VLOOKUP(E36,'Sch C-2'!$C$10:$L$48,7,0)*D36</f>
        <v>#N/A</v>
      </c>
      <c r="L36" s="572" t="e">
        <f>VLOOKUP(E36,'Sch C-2'!$C$10:$L$48,8,0)*D36</f>
        <v>#N/A</v>
      </c>
      <c r="M36" s="572" t="e">
        <f>VLOOKUP(E36,'Sch C-2'!$C$10:$L$48,9,0)*D36</f>
        <v>#N/A</v>
      </c>
      <c r="N36" s="572" t="e">
        <f>VLOOKUP(E36,'Sch C-2'!$C$10:$L$48,10,0)*D36</f>
        <v>#N/A</v>
      </c>
      <c r="V36" s="4">
        <v>28</v>
      </c>
    </row>
    <row r="37" spans="1:22" ht="18" customHeight="1" x14ac:dyDescent="0.25">
      <c r="A37" s="637" t="s">
        <v>397</v>
      </c>
      <c r="B37" s="634">
        <f>'Sch C-3'!I61</f>
        <v>0</v>
      </c>
      <c r="C37" s="634">
        <f>'Sch D'!E37</f>
        <v>0</v>
      </c>
      <c r="D37" s="634">
        <f>SUM(B37:C37)</f>
        <v>0</v>
      </c>
      <c r="E37" s="545"/>
      <c r="F37" s="572" t="e">
        <f>VLOOKUP(E37,'Sch C-2'!$C$10:$M$48,11,0)</f>
        <v>#N/A</v>
      </c>
      <c r="G37" s="572" t="e">
        <f>VLOOKUP(E37,'Sch C-2'!$C$10:$L$48,3,0)*D37</f>
        <v>#N/A</v>
      </c>
      <c r="H37" s="572" t="e">
        <f>VLOOKUP(E37,'Sch C-2'!$C$10:$L$48,4,0)*D37</f>
        <v>#N/A</v>
      </c>
      <c r="I37" s="572" t="e">
        <f>VLOOKUP(E37,'Sch C-2'!$C$10:$L$48,5,0)*D37</f>
        <v>#N/A</v>
      </c>
      <c r="J37" s="572" t="e">
        <f>VLOOKUP(E37,'Sch C-2'!$C$10:$L$48,6,0)*D37</f>
        <v>#N/A</v>
      </c>
      <c r="K37" s="572" t="e">
        <f>VLOOKUP(E37,'Sch C-2'!$C$10:$L$48,7,0)*D37</f>
        <v>#N/A</v>
      </c>
      <c r="L37" s="572" t="e">
        <f>VLOOKUP(E37,'Sch C-2'!$C$10:$L$48,8,0)*D37</f>
        <v>#N/A</v>
      </c>
      <c r="M37" s="572" t="e">
        <f>VLOOKUP(E37,'Sch C-2'!$C$10:$L$48,9,0)*D37</f>
        <v>#N/A</v>
      </c>
      <c r="N37" s="572" t="e">
        <f>VLOOKUP(E37,'Sch C-2'!$C$10:$L$48,10,0)*D37</f>
        <v>#N/A</v>
      </c>
      <c r="V37" s="4">
        <v>29</v>
      </c>
    </row>
    <row r="38" spans="1:22" ht="18" customHeight="1" x14ac:dyDescent="0.25">
      <c r="A38" s="637" t="s">
        <v>396</v>
      </c>
      <c r="B38" s="634">
        <f>'Sch C-3'!I62</f>
        <v>0</v>
      </c>
      <c r="C38" s="634">
        <f>'Sch D'!E38</f>
        <v>0</v>
      </c>
      <c r="D38" s="634">
        <f>SUM(B38:C38)</f>
        <v>0</v>
      </c>
      <c r="E38" s="545"/>
      <c r="F38" s="572" t="e">
        <f>VLOOKUP(E38,'Sch C-2'!$C$10:$M$48,11,0)</f>
        <v>#N/A</v>
      </c>
      <c r="G38" s="572" t="e">
        <f>VLOOKUP(E38,'Sch C-2'!$C$10:$L$48,3,0)*D38</f>
        <v>#N/A</v>
      </c>
      <c r="H38" s="572" t="e">
        <f>VLOOKUP(E38,'Sch C-2'!$C$10:$L$48,4,0)*D38</f>
        <v>#N/A</v>
      </c>
      <c r="I38" s="572" t="e">
        <f>VLOOKUP(E38,'Sch C-2'!$C$10:$L$48,5,0)*D38</f>
        <v>#N/A</v>
      </c>
      <c r="J38" s="572" t="e">
        <f>VLOOKUP(E38,'Sch C-2'!$C$10:$L$48,6,0)*D38</f>
        <v>#N/A</v>
      </c>
      <c r="K38" s="572" t="e">
        <f>VLOOKUP(E38,'Sch C-2'!$C$10:$L$48,7,0)*D38</f>
        <v>#N/A</v>
      </c>
      <c r="L38" s="572" t="e">
        <f>VLOOKUP(E38,'Sch C-2'!$C$10:$L$48,8,0)*D38</f>
        <v>#N/A</v>
      </c>
      <c r="M38" s="572" t="e">
        <f>VLOOKUP(E38,'Sch C-2'!$C$10:$L$48,9,0)*D38</f>
        <v>#N/A</v>
      </c>
      <c r="N38" s="572" t="e">
        <f>VLOOKUP(E38,'Sch C-2'!$C$10:$L$48,10,0)*D38</f>
        <v>#N/A</v>
      </c>
      <c r="V38" s="4">
        <v>30</v>
      </c>
    </row>
    <row r="39" spans="1:22" ht="18" customHeight="1" x14ac:dyDescent="0.25">
      <c r="A39" s="639" t="s">
        <v>664</v>
      </c>
      <c r="B39" s="168"/>
      <c r="C39" s="168"/>
      <c r="D39" s="168"/>
      <c r="E39" s="168"/>
      <c r="F39" s="168"/>
      <c r="G39" s="168"/>
      <c r="H39" s="168"/>
      <c r="I39" s="168"/>
      <c r="J39" s="168"/>
      <c r="K39" s="168"/>
      <c r="L39" s="168"/>
      <c r="M39" s="168"/>
      <c r="N39" s="168"/>
      <c r="V39" s="4">
        <v>31</v>
      </c>
    </row>
    <row r="40" spans="1:22" ht="18" customHeight="1" x14ac:dyDescent="0.25">
      <c r="A40" s="636" t="s">
        <v>282</v>
      </c>
      <c r="B40" s="634">
        <f>'Sch C-3'!K10+'Sch C-3'!K11</f>
        <v>0</v>
      </c>
      <c r="C40" s="634">
        <f>'Sch D'!E40</f>
        <v>0</v>
      </c>
      <c r="D40" s="634">
        <f>SUM(B40:C40)</f>
        <v>0</v>
      </c>
      <c r="E40" s="545"/>
      <c r="F40" s="572" t="e">
        <f>VLOOKUP(E40,'Sch C-2'!$C$10:$M$48,11,0)</f>
        <v>#N/A</v>
      </c>
      <c r="G40" s="572" t="e">
        <f>VLOOKUP(E40,'Sch C-2'!$C$10:$L$48,3,0)*D40</f>
        <v>#N/A</v>
      </c>
      <c r="H40" s="572" t="e">
        <f>VLOOKUP(E40,'Sch C-2'!$C$10:$L$48,4,0)*D40</f>
        <v>#N/A</v>
      </c>
      <c r="I40" s="572" t="e">
        <f>VLOOKUP(E40,'Sch C-2'!$C$10:$L$48,5,0)*D40</f>
        <v>#N/A</v>
      </c>
      <c r="J40" s="572" t="e">
        <f>VLOOKUP(E40,'Sch C-2'!$C$10:$L$48,6,0)*D40</f>
        <v>#N/A</v>
      </c>
      <c r="K40" s="572" t="e">
        <f>VLOOKUP(E40,'Sch C-2'!$C$10:$L$48,7,0)*D40</f>
        <v>#N/A</v>
      </c>
      <c r="L40" s="572" t="e">
        <f>VLOOKUP(E40,'Sch C-2'!$C$10:$L$48,8,0)*D40</f>
        <v>#N/A</v>
      </c>
      <c r="M40" s="572" t="e">
        <f>VLOOKUP(E40,'Sch C-2'!$C$10:$L$48,9,0)*D40</f>
        <v>#N/A</v>
      </c>
      <c r="N40" s="572" t="e">
        <f>VLOOKUP(E40,'Sch C-2'!$C$10:$L$48,10,0)*D40</f>
        <v>#N/A</v>
      </c>
      <c r="V40" s="4">
        <v>32</v>
      </c>
    </row>
    <row r="41" spans="1:22" ht="18" customHeight="1" x14ac:dyDescent="0.25">
      <c r="A41" s="636" t="s">
        <v>107</v>
      </c>
      <c r="B41" s="634" t="e">
        <f>'Sch C-3'!K12+'Sch C-3'!K13</f>
        <v>#DIV/0!</v>
      </c>
      <c r="C41" s="634">
        <f>'Sch D'!E41</f>
        <v>0</v>
      </c>
      <c r="D41" s="634" t="e">
        <f>SUM(B41:C41)</f>
        <v>#DIV/0!</v>
      </c>
      <c r="E41" s="545"/>
      <c r="F41" s="572" t="e">
        <f>VLOOKUP(E41,'Sch C-2'!$C$10:$M$48,11,0)</f>
        <v>#N/A</v>
      </c>
      <c r="G41" s="572" t="e">
        <f>VLOOKUP(E41,'Sch C-2'!$C$10:$L$48,3,0)*D41</f>
        <v>#N/A</v>
      </c>
      <c r="H41" s="572" t="e">
        <f>VLOOKUP(E41,'Sch C-2'!$C$10:$L$48,4,0)*D41</f>
        <v>#N/A</v>
      </c>
      <c r="I41" s="572" t="e">
        <f>VLOOKUP(E41,'Sch C-2'!$C$10:$L$48,5,0)*D41</f>
        <v>#N/A</v>
      </c>
      <c r="J41" s="572" t="e">
        <f>VLOOKUP(E41,'Sch C-2'!$C$10:$L$48,6,0)*D41</f>
        <v>#N/A</v>
      </c>
      <c r="K41" s="572" t="e">
        <f>VLOOKUP(E41,'Sch C-2'!$C$10:$L$48,7,0)*D41</f>
        <v>#N/A</v>
      </c>
      <c r="L41" s="572" t="e">
        <f>VLOOKUP(E41,'Sch C-2'!$C$10:$L$48,8,0)*D41</f>
        <v>#N/A</v>
      </c>
      <c r="M41" s="572" t="e">
        <f>VLOOKUP(E41,'Sch C-2'!$C$10:$L$48,9,0)*D41</f>
        <v>#N/A</v>
      </c>
      <c r="N41" s="572" t="e">
        <f>VLOOKUP(E41,'Sch C-2'!$C$10:$L$48,10,0)*D41</f>
        <v>#N/A</v>
      </c>
      <c r="V41" s="4">
        <v>33</v>
      </c>
    </row>
    <row r="42" spans="1:22" ht="18" customHeight="1" x14ac:dyDescent="0.25">
      <c r="A42" s="636" t="s">
        <v>27</v>
      </c>
      <c r="B42" s="634">
        <f>'Sch C-3'!K60</f>
        <v>0</v>
      </c>
      <c r="C42" s="634">
        <f>'Sch D'!E42</f>
        <v>0</v>
      </c>
      <c r="D42" s="634">
        <f>SUM(B42:C42)</f>
        <v>0</v>
      </c>
      <c r="E42" s="545"/>
      <c r="F42" s="572" t="e">
        <f>VLOOKUP(E42,'Sch C-2'!$C$10:$M$48,11,0)</f>
        <v>#N/A</v>
      </c>
      <c r="G42" s="572" t="e">
        <f>VLOOKUP(E42,'Sch C-2'!$C$10:$L$48,3,0)*D42</f>
        <v>#N/A</v>
      </c>
      <c r="H42" s="572" t="e">
        <f>VLOOKUP(E42,'Sch C-2'!$C$10:$L$48,4,0)*D42</f>
        <v>#N/A</v>
      </c>
      <c r="I42" s="572" t="e">
        <f>VLOOKUP(E42,'Sch C-2'!$C$10:$L$48,5,0)*D42</f>
        <v>#N/A</v>
      </c>
      <c r="J42" s="572" t="e">
        <f>VLOOKUP(E42,'Sch C-2'!$C$10:$L$48,6,0)*D42</f>
        <v>#N/A</v>
      </c>
      <c r="K42" s="572" t="e">
        <f>VLOOKUP(E42,'Sch C-2'!$C$10:$L$48,7,0)*D42</f>
        <v>#N/A</v>
      </c>
      <c r="L42" s="572" t="e">
        <f>VLOOKUP(E42,'Sch C-2'!$C$10:$L$48,8,0)*D42</f>
        <v>#N/A</v>
      </c>
      <c r="M42" s="572" t="e">
        <f>VLOOKUP(E42,'Sch C-2'!$C$10:$L$48,9,0)*D42</f>
        <v>#N/A</v>
      </c>
      <c r="N42" s="572" t="e">
        <f>VLOOKUP(E42,'Sch C-2'!$C$10:$L$48,10,0)*D42</f>
        <v>#N/A</v>
      </c>
      <c r="V42" s="4">
        <v>34</v>
      </c>
    </row>
    <row r="43" spans="1:22" ht="18" customHeight="1" x14ac:dyDescent="0.25">
      <c r="A43" s="636" t="s">
        <v>397</v>
      </c>
      <c r="B43" s="634">
        <f>'Sch C-3'!K61</f>
        <v>0</v>
      </c>
      <c r="C43" s="634">
        <f>'Sch D'!E43</f>
        <v>0</v>
      </c>
      <c r="D43" s="634">
        <f>SUM(B43:C43)</f>
        <v>0</v>
      </c>
      <c r="E43" s="545"/>
      <c r="F43" s="572" t="e">
        <f>VLOOKUP(E43,'Sch C-2'!$C$10:$M$48,11,0)</f>
        <v>#N/A</v>
      </c>
      <c r="G43" s="572" t="e">
        <f>VLOOKUP(E43,'Sch C-2'!$C$10:$L$48,3,0)*D43</f>
        <v>#N/A</v>
      </c>
      <c r="H43" s="572" t="e">
        <f>VLOOKUP(E43,'Sch C-2'!$C$10:$L$48,4,0)*D43</f>
        <v>#N/A</v>
      </c>
      <c r="I43" s="572" t="e">
        <f>VLOOKUP(E43,'Sch C-2'!$C$10:$L$48,5,0)*D43</f>
        <v>#N/A</v>
      </c>
      <c r="J43" s="572" t="e">
        <f>VLOOKUP(E43,'Sch C-2'!$C$10:$L$48,6,0)*D43</f>
        <v>#N/A</v>
      </c>
      <c r="K43" s="572" t="e">
        <f>VLOOKUP(E43,'Sch C-2'!$C$10:$L$48,7,0)*D43</f>
        <v>#N/A</v>
      </c>
      <c r="L43" s="572" t="e">
        <f>VLOOKUP(E43,'Sch C-2'!$C$10:$L$48,8,0)*D43</f>
        <v>#N/A</v>
      </c>
      <c r="M43" s="572" t="e">
        <f>VLOOKUP(E43,'Sch C-2'!$C$10:$L$48,9,0)*D43</f>
        <v>#N/A</v>
      </c>
      <c r="N43" s="572" t="e">
        <f>VLOOKUP(E43,'Sch C-2'!$C$10:$L$48,10,0)*D43</f>
        <v>#N/A</v>
      </c>
      <c r="V43" s="4">
        <v>35</v>
      </c>
    </row>
    <row r="44" spans="1:22" ht="18" customHeight="1" x14ac:dyDescent="0.25">
      <c r="A44" s="636" t="s">
        <v>396</v>
      </c>
      <c r="B44" s="634">
        <f>'Sch C-3'!K62</f>
        <v>0</v>
      </c>
      <c r="C44" s="634">
        <f>'Sch D'!E44</f>
        <v>0</v>
      </c>
      <c r="D44" s="634">
        <f>SUM(B44:C44)</f>
        <v>0</v>
      </c>
      <c r="E44" s="545"/>
      <c r="F44" s="572" t="e">
        <f>VLOOKUP(E44,'Sch C-2'!$C$10:$M$48,11,0)</f>
        <v>#N/A</v>
      </c>
      <c r="G44" s="572" t="e">
        <f>VLOOKUP(E44,'Sch C-2'!$C$10:$L$48,3,0)*D44</f>
        <v>#N/A</v>
      </c>
      <c r="H44" s="572" t="e">
        <f>VLOOKUP(E44,'Sch C-2'!$C$10:$L$48,4,0)*D44</f>
        <v>#N/A</v>
      </c>
      <c r="I44" s="572" t="e">
        <f>VLOOKUP(E44,'Sch C-2'!$C$10:$L$48,5,0)*D44</f>
        <v>#N/A</v>
      </c>
      <c r="J44" s="572" t="e">
        <f>VLOOKUP(E44,'Sch C-2'!$C$10:$L$48,6,0)*D44</f>
        <v>#N/A</v>
      </c>
      <c r="K44" s="572" t="e">
        <f>VLOOKUP(E44,'Sch C-2'!$C$10:$L$48,7,0)*D44</f>
        <v>#N/A</v>
      </c>
      <c r="L44" s="572" t="e">
        <f>VLOOKUP(E44,'Sch C-2'!$C$10:$L$48,8,0)*D44</f>
        <v>#N/A</v>
      </c>
      <c r="M44" s="572" t="e">
        <f>VLOOKUP(E44,'Sch C-2'!$C$10:$L$48,9,0)*D44</f>
        <v>#N/A</v>
      </c>
      <c r="N44" s="572" t="e">
        <f>VLOOKUP(E44,'Sch C-2'!$C$10:$L$48,10,0)*D44</f>
        <v>#N/A</v>
      </c>
      <c r="V44" s="4">
        <v>36</v>
      </c>
    </row>
    <row r="45" spans="1:22" ht="18" customHeight="1" x14ac:dyDescent="0.25">
      <c r="A45" s="639" t="s">
        <v>341</v>
      </c>
      <c r="B45" s="168"/>
      <c r="C45" s="168"/>
      <c r="D45" s="168"/>
      <c r="E45" s="168"/>
      <c r="F45" s="168"/>
      <c r="G45" s="168"/>
      <c r="H45" s="168"/>
      <c r="I45" s="168"/>
      <c r="J45" s="168"/>
      <c r="K45" s="168"/>
      <c r="L45" s="168"/>
      <c r="M45" s="168"/>
      <c r="N45" s="168"/>
      <c r="V45" s="4">
        <v>37</v>
      </c>
    </row>
    <row r="46" spans="1:22" ht="18" customHeight="1" x14ac:dyDescent="0.25">
      <c r="A46" s="635" t="s">
        <v>398</v>
      </c>
      <c r="B46" s="659">
        <f>'Sch C-3'!L63</f>
        <v>0</v>
      </c>
      <c r="C46" s="634">
        <f>'Sch D'!E46</f>
        <v>0</v>
      </c>
      <c r="D46" s="659">
        <f>SUM(B46:C46)</f>
        <v>0</v>
      </c>
      <c r="E46" s="660"/>
      <c r="F46" s="596" t="e">
        <f>VLOOKUP(E46,'Sch C-2'!$C$10:$M$48,11,0)</f>
        <v>#N/A</v>
      </c>
      <c r="G46" s="596" t="e">
        <f>VLOOKUP(E46,'Sch C-2'!$C$10:$L$48,3,0)*D46</f>
        <v>#N/A</v>
      </c>
      <c r="H46" s="596" t="e">
        <f>VLOOKUP(E46,'Sch C-2'!$C$10:$L$48,4,0)*D46</f>
        <v>#N/A</v>
      </c>
      <c r="I46" s="596" t="e">
        <f>VLOOKUP(E46,'Sch C-2'!$C$10:$L$48,5,0)*D46</f>
        <v>#N/A</v>
      </c>
      <c r="J46" s="596" t="e">
        <f>VLOOKUP(E46,'Sch C-2'!$C$10:$L$48,6,0)*D46</f>
        <v>#N/A</v>
      </c>
      <c r="K46" s="596" t="e">
        <f>VLOOKUP(E46,'Sch C-2'!$C$10:$L$48,7,0)*D46</f>
        <v>#N/A</v>
      </c>
      <c r="L46" s="596" t="e">
        <f>VLOOKUP(E46,'Sch C-2'!$C$10:$L$48,8,0)*D46</f>
        <v>#N/A</v>
      </c>
      <c r="M46" s="596" t="e">
        <f>VLOOKUP(E46,'Sch C-2'!$C$10:$L$48,9,0)*D46</f>
        <v>#N/A</v>
      </c>
      <c r="N46" s="596" t="e">
        <f>VLOOKUP(E46,'Sch C-2'!$C$10:$L$48,10,0)*D46</f>
        <v>#N/A</v>
      </c>
      <c r="V46" s="4">
        <v>38</v>
      </c>
    </row>
    <row r="47" spans="1:22" ht="15.6" thickBot="1" x14ac:dyDescent="0.3">
      <c r="A47" s="658" t="s">
        <v>259</v>
      </c>
      <c r="B47" s="661" t="e">
        <f>SUM(B10:B46)</f>
        <v>#DIV/0!</v>
      </c>
      <c r="C47" s="661">
        <f>SUM(C10:C46)</f>
        <v>0</v>
      </c>
      <c r="D47" s="661" t="e">
        <f>SUM(D10:D46)</f>
        <v>#DIV/0!</v>
      </c>
      <c r="E47" s="168"/>
      <c r="F47" s="662" t="e">
        <f t="shared" ref="F47" si="2">SUM(F10:F46)</f>
        <v>#N/A</v>
      </c>
      <c r="G47" s="662" t="e">
        <f t="shared" ref="G47:N47" si="3">SUM(G10:G46)</f>
        <v>#N/A</v>
      </c>
      <c r="H47" s="662" t="e">
        <f t="shared" si="3"/>
        <v>#N/A</v>
      </c>
      <c r="I47" s="662" t="e">
        <f t="shared" si="3"/>
        <v>#N/A</v>
      </c>
      <c r="J47" s="662" t="e">
        <f t="shared" si="3"/>
        <v>#N/A</v>
      </c>
      <c r="K47" s="662" t="e">
        <f t="shared" si="3"/>
        <v>#N/A</v>
      </c>
      <c r="L47" s="662" t="e">
        <f t="shared" si="3"/>
        <v>#N/A</v>
      </c>
      <c r="M47" s="662" t="e">
        <f t="shared" si="3"/>
        <v>#N/A</v>
      </c>
      <c r="N47" s="662" t="e">
        <f t="shared" si="3"/>
        <v>#N/A</v>
      </c>
    </row>
    <row r="48" spans="1:22" ht="15.6" thickTop="1" x14ac:dyDescent="0.25"/>
  </sheetData>
  <sheetProtection algorithmName="SHA-512" hashValue="pChzWZAFmw386UhjLjKkS7b6OgMDljuMKwxbnUUopIQo4b7CiXRa9kl8QG15eJMTpBm7YH2IgqOFGqPyAYkzcA==" saltValue="xunZIurvp421viweHMf/og==" spinCount="100000" sheet="1" objects="1" scenarios="1"/>
  <phoneticPr fontId="0" type="noConversion"/>
  <dataValidations disablePrompts="1" count="1">
    <dataValidation type="list" allowBlank="1" showInputMessage="1" showErrorMessage="1" sqref="E10:E12 E14:E16 E18:E20 E23:E26 E28:E31 E34:E38 E40:E44 E46" xr:uid="{00000000-0002-0000-0800-000000000000}">
      <formula1>$V$9:$V$28</formula1>
    </dataValidation>
  </dataValidations>
  <printOptions horizontalCentered="1"/>
  <pageMargins left="0.5" right="0.5" top="0.75" bottom="0.5" header="0.5" footer="0.25"/>
  <pageSetup scale="62" fitToWidth="2" orientation="portrait" r:id="rId1"/>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27</vt:i4>
      </vt:variant>
    </vt:vector>
  </HeadingPairs>
  <TitlesOfParts>
    <vt:vector size="66" baseType="lpstr">
      <vt:lpstr>Instr</vt:lpstr>
      <vt:lpstr>Cklist</vt:lpstr>
      <vt:lpstr>Sch A</vt:lpstr>
      <vt:lpstr>Sch B-1 I</vt:lpstr>
      <vt:lpstr>Sch B-1 R</vt:lpstr>
      <vt:lpstr>Sch B-1 D</vt:lpstr>
      <vt:lpstr>Sch B-2</vt:lpstr>
      <vt:lpstr>Sch C</vt:lpstr>
      <vt:lpstr>Sch C-1</vt:lpstr>
      <vt:lpstr>Sch C-2</vt:lpstr>
      <vt:lpstr>Sch C-3</vt:lpstr>
      <vt:lpstr>Sch C-3-I</vt:lpstr>
      <vt:lpstr>Sch C-3-I (1)</vt:lpstr>
      <vt:lpstr>Sch C-3-I (2)</vt:lpstr>
      <vt:lpstr>Sch C-3-I (3)</vt:lpstr>
      <vt:lpstr>Sch C-3-I (4)</vt:lpstr>
      <vt:lpstr>Sch C-3-I (5)</vt:lpstr>
      <vt:lpstr>Sch C-3-I (6)</vt:lpstr>
      <vt:lpstr>Sch C-3-I (7)</vt:lpstr>
      <vt:lpstr>Sch C-3-I (8)</vt:lpstr>
      <vt:lpstr>Sch C-3-I (9)</vt:lpstr>
      <vt:lpstr>Sch C-3-I (10)</vt:lpstr>
      <vt:lpstr>Sch C-3-R</vt:lpstr>
      <vt:lpstr>Sch C-3-D</vt:lpstr>
      <vt:lpstr>Sch C-4</vt:lpstr>
      <vt:lpstr>Sch C-5</vt:lpstr>
      <vt:lpstr>Sch C-6</vt:lpstr>
      <vt:lpstr>Sch C-7</vt:lpstr>
      <vt:lpstr>Sch D</vt:lpstr>
      <vt:lpstr>Sch D-1</vt:lpstr>
      <vt:lpstr>Sch E</vt:lpstr>
      <vt:lpstr>Sch F</vt:lpstr>
      <vt:lpstr>Sch H-1</vt:lpstr>
      <vt:lpstr>Sch H-2</vt:lpstr>
      <vt:lpstr>Sch I-1</vt:lpstr>
      <vt:lpstr>Sch I-2</vt:lpstr>
      <vt:lpstr>Sch J</vt:lpstr>
      <vt:lpstr>Sch K</vt:lpstr>
      <vt:lpstr>Sch L</vt:lpstr>
      <vt:lpstr>Instr!Print_Area</vt:lpstr>
      <vt:lpstr>'Sch B-2'!Print_Area</vt:lpstr>
      <vt:lpstr>'Sch C'!Print_Area</vt:lpstr>
      <vt:lpstr>'Sch C-3-I (3)'!Print_Area</vt:lpstr>
      <vt:lpstr>'Sch C-3-I (4)'!Print_Area</vt:lpstr>
      <vt:lpstr>'Sch C-4'!Print_Area</vt:lpstr>
      <vt:lpstr>'Sch C-5'!Print_Area</vt:lpstr>
      <vt:lpstr>'Sch C-6'!Print_Area</vt:lpstr>
      <vt:lpstr>'Sch C-7'!Print_Area</vt:lpstr>
      <vt:lpstr>'Sch D'!Print_Area</vt:lpstr>
      <vt:lpstr>'Sch D-1'!Print_Area</vt:lpstr>
      <vt:lpstr>'Sch E'!Print_Area</vt:lpstr>
      <vt:lpstr>'Sch F'!Print_Area</vt:lpstr>
      <vt:lpstr>'Sch H-1'!Print_Area</vt:lpstr>
      <vt:lpstr>'Sch H-2'!Print_Area</vt:lpstr>
      <vt:lpstr>'Sch I-1'!Print_Area</vt:lpstr>
      <vt:lpstr>'Sch I-2'!Print_Area</vt:lpstr>
      <vt:lpstr>'Sch J'!Print_Area</vt:lpstr>
      <vt:lpstr>'Sch K'!Print_Area</vt:lpstr>
      <vt:lpstr>'Sch L'!Print_Area</vt:lpstr>
      <vt:lpstr>Instr!Print_Titles</vt:lpstr>
      <vt:lpstr>'Sch B-1 D'!Print_Titles</vt:lpstr>
      <vt:lpstr>'Sch B-1 I'!Print_Titles</vt:lpstr>
      <vt:lpstr>'Sch C-1'!Print_Titles</vt:lpstr>
      <vt:lpstr>'Sch C-3-I (3)'!Print_Titles</vt:lpstr>
      <vt:lpstr>'Sch C-3-I (4)'!Print_Titles</vt:lpstr>
      <vt:lpstr>'Sch D-1'!Print_Titles</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Bonnie</dc:creator>
  <cp:lastModifiedBy>Steffl, Heather D.</cp:lastModifiedBy>
  <cp:lastPrinted>2021-03-18T19:22:20Z</cp:lastPrinted>
  <dcterms:created xsi:type="dcterms:W3CDTF">2001-05-22T13:15:41Z</dcterms:created>
  <dcterms:modified xsi:type="dcterms:W3CDTF">2021-05-27T18:30:40Z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