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3.xml" ContentType="application/vnd.openxmlformats-officedocument.drawing+xml"/>
  <Override PartName="/xl/drawings/drawing2.xml" ContentType="application/vnd.openxmlformats-officedocument.drawing+xml"/>
  <Override PartName="/xl/worksheets/sheet5.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8.xml" ContentType="application/vnd.openxmlformats-officedocument.drawing+xml"/>
  <Override PartName="/xl/drawings/drawing7.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ables/table1.xml" ContentType="application/vnd.openxmlformats-officedocument.spreadsheetml.table+xml"/>
  <Override PartName="/xl/activeX/activeX1.xml" ContentType="application/vnd.ms-office.activeX+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T:\Dawn P\1915i\Assessment\"/>
    </mc:Choice>
  </mc:AlternateContent>
  <xr:revisionPtr revIDLastSave="0" documentId="8_{15D4A50E-5A9D-4A42-B26A-6D1325B2C657}" xr6:coauthVersionLast="45" xr6:coauthVersionMax="45" xr10:uidLastSave="{00000000-0000-0000-0000-000000000000}"/>
  <workbookProtection workbookAlgorithmName="SHA-512" workbookHashValue="TjPhOAUMqSprRAzz0/ySn5EsT5CV+KpczmjqcwHYS1feOjJKOLiE6CoGioz9UOjt8wRO7JPbPNpyRD7/dGXihw==" workbookSaltValue="P81DkeHNv8yF1gijXkB3CA==" workbookSpinCount="100000" lockStructure="1"/>
  <bookViews>
    <workbookView xWindow="-110" yWindow="-110" windowWidth="19420" windowHeight="10420" tabRatio="651" xr2:uid="{00000000-000D-0000-FFFF-FFFF00000000}"/>
  </bookViews>
  <sheets>
    <sheet name="Summary (Translate to SFN 741)" sheetId="10" r:id="rId1"/>
    <sheet name="Understanding and Communicating" sheetId="1" r:id="rId2"/>
    <sheet name="Getting Around" sheetId="2" r:id="rId3"/>
    <sheet name="Self-Care" sheetId="3" r:id="rId4"/>
    <sheet name="Getting Along with People" sheetId="4" r:id="rId5"/>
    <sheet name="Life Activities" sheetId="5" r:id="rId6"/>
    <sheet name="Participation in Society" sheetId="7" r:id="rId7"/>
    <sheet name="Summary" sheetId="8" r:id="rId8"/>
  </sheets>
  <definedNames>
    <definedName name="Score">Table1[Score]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 i="7" l="1"/>
  <c r="C10" i="7"/>
  <c r="C9" i="7"/>
  <c r="C8" i="7"/>
  <c r="C7" i="7"/>
  <c r="C6" i="7"/>
  <c r="C5" i="7"/>
  <c r="C4" i="7"/>
  <c r="C10" i="5"/>
  <c r="C9" i="5"/>
  <c r="C8" i="5"/>
  <c r="C7" i="5"/>
  <c r="C6" i="5"/>
  <c r="C5" i="5"/>
  <c r="C4" i="5"/>
  <c r="C3" i="5"/>
  <c r="C6" i="4"/>
  <c r="C7" i="4"/>
  <c r="C5" i="4"/>
  <c r="C4" i="4"/>
  <c r="C3" i="4"/>
  <c r="C4" i="3"/>
  <c r="C6" i="3"/>
  <c r="C5" i="3"/>
  <c r="C3" i="3"/>
  <c r="C4" i="2"/>
  <c r="C7" i="2"/>
  <c r="C6" i="2"/>
  <c r="C5" i="2"/>
  <c r="C3" i="2"/>
  <c r="C8" i="1"/>
  <c r="C7" i="1"/>
  <c r="C6" i="1"/>
  <c r="C5" i="1"/>
  <c r="C4" i="1"/>
  <c r="C3" i="1"/>
  <c r="B7" i="3" l="1"/>
  <c r="E5" i="10" s="1"/>
  <c r="B8" i="2"/>
  <c r="E4" i="10" s="1"/>
  <c r="B12" i="5"/>
  <c r="B9" i="1" a="1"/>
  <c r="B9" i="1" s="1"/>
  <c r="E3" i="10" s="1"/>
  <c r="B11" i="7"/>
  <c r="E9" i="10" s="1"/>
  <c r="B11" i="5"/>
  <c r="E7" i="10" s="1"/>
  <c r="B8" i="4"/>
  <c r="E6" i="10" s="1"/>
  <c r="E8" i="10" l="1"/>
  <c r="B13" i="7"/>
  <c r="E11" i="10" s="1"/>
  <c r="B12" i="7"/>
  <c r="E10"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<sst xmlns="http://schemas.openxmlformats.org/spreadsheetml/2006/main" count="93" uniqueCount="78">
  <si>
    <t xml:space="preserve">Concentrating on doing something for ten minutes? </t>
  </si>
  <si>
    <t>Remembring to do important things?</t>
  </si>
  <si>
    <t>Analysing and finding solutions to problems in day-to-day life?</t>
  </si>
  <si>
    <t>Learning a new task, for example, learning how to get to a new place?</t>
  </si>
  <si>
    <t>Generally understanding what people say?</t>
  </si>
  <si>
    <t xml:space="preserve">Starting and maintaning a conversation? </t>
  </si>
  <si>
    <t xml:space="preserve">Questions: </t>
  </si>
  <si>
    <t>Score</t>
  </si>
  <si>
    <t>score</t>
  </si>
  <si>
    <t xml:space="preserve">Standing for long peirods such as 30 minutes? </t>
  </si>
  <si>
    <t>Stnding up from sitting down?</t>
  </si>
  <si>
    <t>Moving around inside your home?</t>
  </si>
  <si>
    <t>Walking a long distance such as a kilometre [or equivalent?]</t>
  </si>
  <si>
    <t xml:space="preserve">Getting out of your home? </t>
  </si>
  <si>
    <t xml:space="preserve">Score: </t>
  </si>
  <si>
    <t xml:space="preserve">Washing your whole body? </t>
  </si>
  <si>
    <t>Getting dressed?</t>
  </si>
  <si>
    <t>Eating?</t>
  </si>
  <si>
    <t>Staying by yourself for a few days?</t>
  </si>
  <si>
    <t xml:space="preserve">Dealing with people you do not know? </t>
  </si>
  <si>
    <t>Maintaining a friendship?</t>
  </si>
  <si>
    <t>getting along with people who are close to you?</t>
  </si>
  <si>
    <t>Making new friends?</t>
  </si>
  <si>
    <t>Sexual activities?</t>
  </si>
  <si>
    <t xml:space="preserve">Taking care of your household responsibilities? </t>
  </si>
  <si>
    <t>Doing most important houshold tasks well?</t>
  </si>
  <si>
    <t>Getting all the household work done that you needed to do?</t>
  </si>
  <si>
    <t>Getting all the household work done as quickly as needed?</t>
  </si>
  <si>
    <t>Your day-to-day work/school?</t>
  </si>
  <si>
    <t>Doing your most important work/school tasks well?</t>
  </si>
  <si>
    <t>Getting all the work done that you need to do?</t>
  </si>
  <si>
    <t xml:space="preserve">Getting your work done as quickly as needed? </t>
  </si>
  <si>
    <t xml:space="preserve">How much of a problem did you have in joining in community activites (for example, festivities, religious or other activities) in the same way as anyone else can? </t>
  </si>
  <si>
    <t>How much of a problem did you have because of barriers or world around you?hindrances in the</t>
  </si>
  <si>
    <t>How much of a problem did you have living with dignity because attitudes and actions of others?</t>
  </si>
  <si>
    <t>How much time did you spend on your health condition, or its consequences?</t>
  </si>
  <si>
    <t xml:space="preserve">How much have you been emotionally affected by your health condition? </t>
  </si>
  <si>
    <t>How much has your health been a drainon the financial resources of you or your family?</t>
  </si>
  <si>
    <t>How much of a problem did your family have because of your health problems?</t>
  </si>
  <si>
    <t>How much of a problem did you have in doing things by yourself for relaxation or pleasure?</t>
  </si>
  <si>
    <t xml:space="preserve">Overall, in the past 30 days, how many days were these difficulties present? </t>
  </si>
  <si>
    <t>Record number of days</t>
  </si>
  <si>
    <t xml:space="preserve">Record number of Days: </t>
  </si>
  <si>
    <t xml:space="preserve">In the past 30 days, for how many days were you totally unable to carry out your usual activities or work because of any health conditions? </t>
  </si>
  <si>
    <t xml:space="preserve">In the past 30 days, not counting the days that you were totally unable, for how many days did you cut back or reduce your usual activities or work because of any health conditions? </t>
  </si>
  <si>
    <t>Domain Score</t>
  </si>
  <si>
    <t>Domain Score(Percentage of Domain Disability)</t>
  </si>
  <si>
    <t>Overall Score Without Work/School Activities(Percentage of Overall Disability)</t>
  </si>
  <si>
    <t>Overall Score With Work/School Activities(Percentage of Overall Disability)</t>
  </si>
  <si>
    <t>Client Name:</t>
  </si>
  <si>
    <t>Date WHODAS was given:</t>
  </si>
  <si>
    <t xml:space="preserve">Administration Type: </t>
  </si>
  <si>
    <t>If Proxy: Respondent's Name</t>
  </si>
  <si>
    <t>Interview</t>
  </si>
  <si>
    <t>Proxy</t>
  </si>
  <si>
    <t>Qualified Practitioner:</t>
  </si>
  <si>
    <t>WHODAS 2.0 Complex Score</t>
  </si>
  <si>
    <t>D1</t>
  </si>
  <si>
    <t>D2</t>
  </si>
  <si>
    <r>
      <rPr>
        <b/>
        <sz val="11"/>
        <color theme="1"/>
        <rFont val="Calibri"/>
        <family val="2"/>
        <scheme val="minor"/>
      </rPr>
      <t>Cognition:</t>
    </r>
    <r>
      <rPr>
        <sz val="11"/>
        <color theme="1"/>
        <rFont val="Calibri"/>
        <family val="2"/>
        <scheme val="minor"/>
      </rPr>
      <t xml:space="preserve"> Understanding and Communicating </t>
    </r>
  </si>
  <si>
    <r>
      <rPr>
        <b/>
        <sz val="11"/>
        <color theme="1"/>
        <rFont val="Calibri"/>
        <family val="2"/>
        <scheme val="minor"/>
      </rPr>
      <t>Mobility</t>
    </r>
    <r>
      <rPr>
        <sz val="11"/>
        <color theme="1"/>
        <rFont val="Calibri"/>
        <family val="2"/>
        <scheme val="minor"/>
      </rPr>
      <t>: Moving and Getting Around</t>
    </r>
  </si>
  <si>
    <t>D3</t>
  </si>
  <si>
    <r>
      <rPr>
        <b/>
        <sz val="11"/>
        <color theme="1"/>
        <rFont val="Calibri"/>
        <family val="2"/>
        <scheme val="minor"/>
      </rPr>
      <t xml:space="preserve">Self-Care: </t>
    </r>
    <r>
      <rPr>
        <sz val="11"/>
        <color theme="1"/>
        <rFont val="Calibri"/>
        <family val="2"/>
        <scheme val="minor"/>
      </rPr>
      <t xml:space="preserve"> Hygiene, Dressing, Eating, and Staying Alone</t>
    </r>
  </si>
  <si>
    <t>D4</t>
  </si>
  <si>
    <r>
      <rPr>
        <b/>
        <sz val="11"/>
        <color theme="1"/>
        <rFont val="Calibri"/>
        <family val="2"/>
        <scheme val="minor"/>
      </rPr>
      <t xml:space="preserve">Getting Along: </t>
    </r>
    <r>
      <rPr>
        <sz val="11"/>
        <color theme="1"/>
        <rFont val="Calibri"/>
        <family val="2"/>
        <scheme val="minor"/>
      </rPr>
      <t xml:space="preserve"> Interacting with Other People</t>
    </r>
  </si>
  <si>
    <t>Domain Score when Not working or in School</t>
  </si>
  <si>
    <t>Domain Score For when in Work or School Activities</t>
  </si>
  <si>
    <t>D5.1</t>
  </si>
  <si>
    <t>D5.2</t>
  </si>
  <si>
    <t>D6</t>
  </si>
  <si>
    <r>
      <rPr>
        <b/>
        <sz val="11"/>
        <color theme="1"/>
        <rFont val="Calibri"/>
        <family val="2"/>
        <scheme val="minor"/>
      </rPr>
      <t xml:space="preserve">Participation: </t>
    </r>
    <r>
      <rPr>
        <sz val="11"/>
        <color theme="1"/>
        <rFont val="Calibri"/>
        <family val="2"/>
        <scheme val="minor"/>
      </rPr>
      <t>Joining in Community Activities</t>
    </r>
  </si>
  <si>
    <t>Demogrpahic Details</t>
  </si>
  <si>
    <t>Domain Descriptions</t>
  </si>
  <si>
    <t>Domain Scores</t>
  </si>
  <si>
    <r>
      <rPr>
        <b/>
        <sz val="11"/>
        <color theme="1"/>
        <rFont val="Calibri"/>
        <family val="2"/>
        <scheme val="minor"/>
      </rPr>
      <t xml:space="preserve">Life Activities </t>
    </r>
    <r>
      <rPr>
        <sz val="11"/>
        <color theme="1"/>
        <rFont val="Calibri"/>
        <family val="2"/>
        <scheme val="minor"/>
      </rPr>
      <t xml:space="preserve">- </t>
    </r>
    <r>
      <rPr>
        <b/>
        <sz val="11"/>
        <color theme="1"/>
        <rFont val="Calibri"/>
        <family val="2"/>
        <scheme val="minor"/>
      </rPr>
      <t>Working or in School</t>
    </r>
  </si>
  <si>
    <r>
      <rPr>
        <b/>
        <sz val="11"/>
        <color theme="1"/>
        <rFont val="Calibri"/>
        <family val="2"/>
        <scheme val="minor"/>
      </rPr>
      <t>Life Activities -</t>
    </r>
    <r>
      <rPr>
        <sz val="11"/>
        <color theme="1"/>
        <rFont val="Calibri"/>
        <family val="2"/>
        <scheme val="minor"/>
      </rPr>
      <t xml:space="preserve"> </t>
    </r>
    <r>
      <rPr>
        <b/>
        <sz val="11"/>
        <color theme="1"/>
        <rFont val="Calibri"/>
        <family val="2"/>
        <scheme val="minor"/>
      </rPr>
      <t xml:space="preserve">Not </t>
    </r>
    <r>
      <rPr>
        <sz val="11"/>
        <color theme="1"/>
        <rFont val="Calibri"/>
        <family val="2"/>
        <scheme val="minor"/>
      </rPr>
      <t xml:space="preserve">Working or in School </t>
    </r>
  </si>
  <si>
    <r>
      <t xml:space="preserve">Overall Score </t>
    </r>
    <r>
      <rPr>
        <b/>
        <sz val="12"/>
        <color theme="1"/>
        <rFont val="Calibri"/>
        <family val="2"/>
        <scheme val="minor"/>
      </rPr>
      <t xml:space="preserve">Without Work/School </t>
    </r>
    <r>
      <rPr>
        <sz val="12"/>
        <color theme="1"/>
        <rFont val="Calibri"/>
        <family val="2"/>
        <scheme val="minor"/>
      </rPr>
      <t>Activities(Percentage of Overall Disability)</t>
    </r>
  </si>
  <si>
    <r>
      <t xml:space="preserve">Overall Score </t>
    </r>
    <r>
      <rPr>
        <b/>
        <sz val="12"/>
        <color theme="1"/>
        <rFont val="Calibri"/>
        <family val="2"/>
        <scheme val="minor"/>
      </rPr>
      <t>With Work/School</t>
    </r>
    <r>
      <rPr>
        <sz val="12"/>
        <color theme="1"/>
        <rFont val="Calibri"/>
        <family val="2"/>
        <scheme val="minor"/>
      </rPr>
      <t xml:space="preserve"> Activities(Percentage of Overall Disability)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</si>
</sst>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i/>
      <sz val="11"/>
      <color theme="1"/>
      <name val="Calibri"/>
      <family val="2"/>
      <scheme val="minor"/>
    </font>
    <font>
      <b/>
      <sz val="12"/>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12"/>
      <color theme="1"/>
      <name val="Calibri"/>
      <family val="2"/>
      <scheme val="minor"/>
    </font>
    <font>
      <b/>
      <sz val="14"/>
      <name val="Calibri"/>
      <family val="2"/>
      <scheme val="minor"/>
    </font>
  </fonts>
  <fills count="10">
    <fill>
      <patternFill patternType="none"/>
    </fill>
    <fill>
      <patternFill patternType="gray125"/>
    </fill>
    <fill>
      <patternFill patternType="solid">
        <fgColor rgb="FF00B050"/>
        <bgColor indexed="64"/>
      </patternFill>
    </fill>
    <fill>
      <patternFill patternType="solid">
        <fgColor theme="3" tint="0.59999389629810485"/>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tint="-0.249977111117893"/>
        <bgColor indexed="64"/>
      </patternFill>
    </fill>
  </fills>
  <borders count="21">
    <border>
      <left/>
      <right/>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48">
    <xf numFmtId="0" fontId="0" fillId="0" borderId="0" xfId="0"/>
    <xf numFmtId="0" fontId="0" fillId="0" borderId="0" xfId="0" applyFill="1" applyAlignment="1">
      <alignment horizontal="center" vertical="center" wrapText="1"/>
    </xf>
    <xf numFmtId="0" fontId="0" fillId="2" borderId="0" xfId="0" applyFill="1" applyAlignment="1">
      <alignment horizontal="center" vertical="center" wrapText="1"/>
    </xf>
    <xf numFmtId="0" fontId="0" fillId="3" borderId="0" xfId="0" applyFill="1" applyAlignment="1">
      <alignment horizontal="center" vertical="center"/>
    </xf>
    <xf numFmtId="0" fontId="0" fillId="0" borderId="0" xfId="0" applyAlignment="1">
      <alignment horizontal="center" vertical="center"/>
    </xf>
    <xf numFmtId="0" fontId="2" fillId="2" borderId="0" xfId="0" applyFont="1" applyFill="1" applyAlignment="1">
      <alignment horizontal="center" vertical="center" wrapText="1"/>
    </xf>
    <xf numFmtId="9" fontId="0" fillId="0" borderId="0" xfId="0" applyNumberFormat="1"/>
    <xf numFmtId="0" fontId="0" fillId="2" borderId="1" xfId="0" applyFill="1" applyBorder="1" applyAlignment="1">
      <alignment vertical="center" wrapText="1"/>
    </xf>
    <xf numFmtId="0" fontId="0" fillId="2" borderId="2" xfId="0" applyFill="1" applyBorder="1" applyAlignment="1">
      <alignment vertical="center" wrapText="1"/>
    </xf>
    <xf numFmtId="0" fontId="0" fillId="0" borderId="1" xfId="0" applyBorder="1"/>
    <xf numFmtId="0" fontId="0" fillId="2" borderId="1" xfId="0" applyFill="1" applyBorder="1" applyAlignment="1">
      <alignment horizontal="center" vertical="center" wrapText="1"/>
    </xf>
    <xf numFmtId="0" fontId="0" fillId="2" borderId="2" xfId="0" applyFill="1" applyBorder="1" applyAlignment="1">
      <alignment horizontal="center" vertical="center" wrapText="1"/>
    </xf>
    <xf numFmtId="0" fontId="0" fillId="2" borderId="1" xfId="0" applyFill="1" applyBorder="1" applyAlignment="1">
      <alignment horizontal="center" vertical="center"/>
    </xf>
    <xf numFmtId="0" fontId="0" fillId="2" borderId="2" xfId="0" applyFill="1" applyBorder="1" applyAlignment="1">
      <alignment horizontal="center" vertical="center"/>
    </xf>
    <xf numFmtId="9" fontId="0" fillId="0" borderId="0" xfId="1" applyFont="1"/>
    <xf numFmtId="0" fontId="0" fillId="0" borderId="0" xfId="0" applyProtection="1">
      <protection hidden="1"/>
    </xf>
    <xf numFmtId="0" fontId="0" fillId="0" borderId="0" xfId="0" applyFill="1" applyAlignment="1" applyProtection="1">
      <alignment horizontal="center" vertical="center" wrapText="1"/>
      <protection hidden="1"/>
    </xf>
    <xf numFmtId="0" fontId="0" fillId="4" borderId="1" xfId="0" applyFill="1" applyBorder="1" applyAlignment="1" applyProtection="1">
      <alignment horizontal="center" vertical="center"/>
      <protection locked="0"/>
    </xf>
    <xf numFmtId="0" fontId="0" fillId="4" borderId="1" xfId="0" applyFill="1" applyBorder="1" applyAlignment="1" applyProtection="1">
      <alignment horizontal="center" vertical="center"/>
    </xf>
    <xf numFmtId="0" fontId="0" fillId="4" borderId="2" xfId="0" applyFill="1" applyBorder="1" applyAlignment="1" applyProtection="1">
      <alignment horizontal="center" vertical="center"/>
      <protection locked="0"/>
    </xf>
    <xf numFmtId="0" fontId="1" fillId="4" borderId="0" xfId="0" applyFont="1" applyFill="1" applyAlignment="1" applyProtection="1">
      <alignment horizontal="center" vertical="center" wrapText="1"/>
      <protection locked="0"/>
    </xf>
    <xf numFmtId="0" fontId="0" fillId="0" borderId="3" xfId="0" applyFont="1" applyBorder="1"/>
    <xf numFmtId="0" fontId="0" fillId="0" borderId="6" xfId="0" applyFont="1" applyBorder="1"/>
    <xf numFmtId="0" fontId="0" fillId="0" borderId="8" xfId="0" applyFont="1" applyBorder="1"/>
    <xf numFmtId="0" fontId="0" fillId="0" borderId="16" xfId="0" applyFont="1" applyBorder="1"/>
    <xf numFmtId="0" fontId="4" fillId="0" borderId="4" xfId="0" applyFont="1" applyBorder="1"/>
    <xf numFmtId="0" fontId="4" fillId="0" borderId="6" xfId="0" applyFont="1" applyBorder="1"/>
    <xf numFmtId="0" fontId="0" fillId="0" borderId="11" xfId="0" applyFont="1" applyBorder="1" applyProtection="1">
      <protection locked="0"/>
    </xf>
    <xf numFmtId="0" fontId="0" fillId="0" borderId="12" xfId="0" applyFont="1" applyBorder="1" applyProtection="1">
      <protection locked="0"/>
    </xf>
    <xf numFmtId="0" fontId="0" fillId="0" borderId="12" xfId="0" applyFont="1" applyBorder="1"/>
    <xf numFmtId="0" fontId="4" fillId="6" borderId="17" xfId="0" applyFont="1" applyFill="1" applyBorder="1"/>
    <xf numFmtId="0" fontId="0" fillId="7" borderId="11" xfId="0" applyFont="1" applyFill="1" applyBorder="1"/>
    <xf numFmtId="0" fontId="0" fillId="7" borderId="12" xfId="0" applyFont="1" applyFill="1" applyBorder="1"/>
    <xf numFmtId="0" fontId="0" fillId="7" borderId="13" xfId="0" applyFont="1" applyFill="1" applyBorder="1"/>
    <xf numFmtId="0" fontId="6" fillId="8" borderId="14" xfId="0" applyFont="1" applyFill="1" applyBorder="1" applyAlignment="1">
      <alignment horizontal="center" vertical="center" wrapText="1"/>
    </xf>
    <xf numFmtId="9" fontId="4" fillId="5" borderId="5" xfId="0" applyNumberFormat="1" applyFont="1" applyFill="1" applyBorder="1"/>
    <xf numFmtId="9" fontId="4" fillId="5" borderId="7" xfId="0" applyNumberFormat="1" applyFont="1" applyFill="1" applyBorder="1"/>
    <xf numFmtId="9" fontId="4" fillId="5" borderId="9" xfId="0" applyNumberFormat="1" applyFont="1" applyFill="1" applyBorder="1"/>
    <xf numFmtId="9" fontId="4" fillId="5" borderId="10" xfId="0" applyNumberFormat="1" applyFont="1" applyFill="1" applyBorder="1"/>
    <xf numFmtId="0" fontId="0" fillId="4" borderId="15" xfId="0" applyFont="1" applyFill="1" applyBorder="1" applyProtection="1">
      <protection locked="0"/>
    </xf>
    <xf numFmtId="0" fontId="0" fillId="4" borderId="3" xfId="0" applyFont="1" applyFill="1" applyBorder="1" applyProtection="1">
      <protection locked="0"/>
    </xf>
    <xf numFmtId="14" fontId="0" fillId="4" borderId="3" xfId="0" applyNumberFormat="1" applyFont="1" applyFill="1" applyBorder="1" applyProtection="1">
      <protection locked="0"/>
    </xf>
    <xf numFmtId="0" fontId="4" fillId="3" borderId="0" xfId="0" applyFont="1" applyFill="1" applyAlignment="1">
      <alignment horizontal="center" vertical="center" wrapText="1"/>
    </xf>
    <xf numFmtId="0" fontId="5" fillId="6" borderId="18" xfId="0" applyFont="1" applyFill="1" applyBorder="1" applyAlignment="1">
      <alignment horizontal="center"/>
    </xf>
    <xf numFmtId="0" fontId="5" fillId="6" borderId="20" xfId="0" applyFont="1" applyFill="1" applyBorder="1" applyAlignment="1">
      <alignment horizontal="center"/>
    </xf>
    <xf numFmtId="0" fontId="7" fillId="9" borderId="18" xfId="0" applyFont="1" applyFill="1" applyBorder="1" applyAlignment="1">
      <alignment horizontal="center"/>
    </xf>
    <xf numFmtId="0" fontId="7" fillId="9" borderId="19" xfId="0" applyFont="1" applyFill="1" applyBorder="1" applyAlignment="1">
      <alignment horizontal="center"/>
    </xf>
    <xf numFmtId="0" fontId="7" fillId="9" borderId="20" xfId="0" applyFont="1" applyFill="1" applyBorder="1" applyAlignment="1">
      <alignment horizontal="center"/>
    </xf>
  </cellXfs>
  <cellStyles count="2">
    <cellStyle name="Normal" xfId="0" builtinId="0"/>
    <cellStyle name="Percent" xfId="1" builtinId="5"/>
  </cellStyles>
  <dxfs count="1">
    <dxf>
      <fill>
        <patternFill patternType="none">
          <fgColor indexed="64"/>
          <bgColor indexed="65"/>
        </patternFill>
      </fill>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activeX/activeX1.xml><?xml version="1.0" encoding="utf-8"?>
<ax:ocx xmlns:ax="http://schemas.microsoft.com/office/2006/activeX" xmlns:r="http://schemas.openxmlformats.org/officeDocument/2006/relationships" ax:classid="{20DD1B9E-87C4-11D1-8BE3-0000F8754DA1}" ax:license="651A8940-87C5-11d1-8BE3-0000F8754DA1" ax:persistence="persistPropertyBag">
  <ax:ocxPr ax:name="_ExtentX" ax:value="32597"/>
  <ax:ocxPr ax:name="_ExtentY" ax:value="10724"/>
  <ax:ocxPr ax:name="_Version" ax:value="393216"/>
  <ax:ocxPr ax:name="Font">
    <ax:font ax:persistence="persistPropertyBag">
      <ax:ocxPr ax:name="Name" ax:value="Calibri"/>
      <ax:ocxPr ax:name="Size" ax:value="11"/>
      <ax:ocxPr ax:name="Charset" ax:value="0"/>
      <ax:ocxPr ax:name="Weight" ax:value="400"/>
      <ax:ocxPr ax:name="Underline" ax:value="0"/>
      <ax:ocxPr ax:name="Italic" ax:value="0"/>
      <ax:ocxPr ax:name="Strikethrough" ax:value="0"/>
    </ax:font>
  </ax:ocxPr>
  <ax:ocxPr ax:name="Format" ax:value="2082406401"/>
  <ax:ocxPr ax:name="CurrentDate" ax:value="44252"/>
</ax:ocx>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184150</xdr:rowOff>
        </xdr:from>
        <xdr:to>
          <xdr:col>1</xdr:col>
          <xdr:colOff>984250</xdr:colOff>
          <xdr:row>4</xdr:row>
          <xdr:rowOff>304800</xdr:rowOff>
        </xdr:to>
        <xdr:sp macro="" textlink="">
          <xdr:nvSpPr>
            <xdr:cNvPr id="8197" name="DTPicker1"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66675</xdr:rowOff>
    </xdr:from>
    <xdr:to>
      <xdr:col>5</xdr:col>
      <xdr:colOff>1771649</xdr:colOff>
      <xdr:row>1</xdr:row>
      <xdr:rowOff>0</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0" y="66675"/>
          <a:ext cx="11820524" cy="2290763"/>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WHODAS</a:t>
          </a:r>
          <a:r>
            <a:rPr lang="en-US" sz="1400" b="1" baseline="0"/>
            <a:t> 2.0</a:t>
          </a:r>
        </a:p>
        <a:p>
          <a:r>
            <a:rPr lang="en-US" sz="1400" b="1"/>
            <a:t>36-item version</a:t>
          </a:r>
        </a:p>
        <a:p>
          <a:r>
            <a:rPr lang="en-US" sz="1200" b="0" i="1" u="none" strike="noStrike" baseline="0">
              <a:solidFill>
                <a:schemeClr val="dk1"/>
              </a:solidFill>
              <a:latin typeface="+mn-lt"/>
              <a:ea typeface="+mn-ea"/>
              <a:cs typeface="+mn-cs"/>
            </a:rPr>
            <a:t>This questionnaire asks about difficulties due to health conditions. Health conditions include diseases or</a:t>
          </a:r>
        </a:p>
        <a:p>
          <a:r>
            <a:rPr lang="en-US" sz="1200" b="0" i="1" u="none" strike="noStrike" baseline="0">
              <a:solidFill>
                <a:schemeClr val="dk1"/>
              </a:solidFill>
              <a:latin typeface="+mn-lt"/>
              <a:ea typeface="+mn-ea"/>
              <a:cs typeface="+mn-cs"/>
            </a:rPr>
            <a:t>illnesses, other health problems that may be short or long lasting, injuries, mental or emotional problems,</a:t>
          </a:r>
        </a:p>
        <a:p>
          <a:r>
            <a:rPr lang="en-US" sz="1200" b="0" i="1" u="none" strike="noStrike" baseline="0">
              <a:solidFill>
                <a:schemeClr val="dk1"/>
              </a:solidFill>
              <a:latin typeface="+mn-lt"/>
              <a:ea typeface="+mn-ea"/>
              <a:cs typeface="+mn-cs"/>
            </a:rPr>
            <a:t>and problems with alcohol or drugs.</a:t>
          </a:r>
        </a:p>
        <a:p>
          <a:endParaRPr lang="en-US" sz="1200" b="0" i="1" u="none" strike="noStrike" baseline="0">
            <a:solidFill>
              <a:schemeClr val="dk1"/>
            </a:solidFill>
            <a:latin typeface="+mn-lt"/>
            <a:ea typeface="+mn-ea"/>
            <a:cs typeface="+mn-cs"/>
          </a:endParaRPr>
        </a:p>
        <a:p>
          <a:r>
            <a:rPr lang="en-US" sz="1200" b="0" i="0" u="none" strike="noStrike" baseline="0">
              <a:solidFill>
                <a:schemeClr val="dk1"/>
              </a:solidFill>
              <a:latin typeface="+mn-lt"/>
              <a:ea typeface="+mn-ea"/>
              <a:cs typeface="+mn-cs"/>
            </a:rPr>
            <a:t>Think back over the past 30 days and answer these questions, thinking about how much difficulty you</a:t>
          </a:r>
        </a:p>
        <a:p>
          <a:r>
            <a:rPr lang="en-US" sz="1200" b="0" i="0" u="none" strike="noStrike" baseline="0">
              <a:solidFill>
                <a:schemeClr val="dk1"/>
              </a:solidFill>
              <a:latin typeface="+mn-lt"/>
              <a:ea typeface="+mn-ea"/>
              <a:cs typeface="+mn-cs"/>
            </a:rPr>
            <a:t>had doing the following activities. For each question, please circle only one response.</a:t>
          </a:r>
        </a:p>
        <a:p>
          <a:endParaRPr lang="en-US" sz="1200" b="0" i="0" u="none" strike="noStrike" baseline="0">
            <a:solidFill>
              <a:schemeClr val="dk1"/>
            </a:solidFill>
            <a:latin typeface="+mn-lt"/>
            <a:ea typeface="+mn-ea"/>
            <a:cs typeface="+mn-cs"/>
          </a:endParaRPr>
        </a:p>
        <a:p>
          <a:r>
            <a:rPr lang="en-US" sz="1400" b="1" i="0" u="none" strike="noStrike" baseline="0">
              <a:solidFill>
                <a:schemeClr val="dk1"/>
              </a:solidFill>
              <a:latin typeface="+mn-lt"/>
              <a:ea typeface="+mn-ea"/>
              <a:cs typeface="+mn-cs"/>
            </a:rPr>
            <a:t>INSTRUCTIONS:  (click into the cell ) NONE = 1:  MILD = 2:  MODERATE =3:  SEVERE = 4:  EXTREME OR CANNOT DO = 5: </a:t>
          </a:r>
          <a:endParaRPr lang="en-US" sz="1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38100</xdr:colOff>
      <xdr:row>0</xdr:row>
      <xdr:rowOff>0</xdr:rowOff>
    </xdr:from>
    <xdr:to>
      <xdr:col>14</xdr:col>
      <xdr:colOff>390525</xdr:colOff>
      <xdr:row>0</xdr:row>
      <xdr:rowOff>2085975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38100" y="0"/>
          <a:ext cx="9286875" cy="208597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WHODAS 2.0</a:t>
          </a:r>
        </a:p>
        <a:p>
          <a:r>
            <a:rPr lang="en-US" sz="1400" b="1"/>
            <a:t>36-item version</a:t>
          </a:r>
        </a:p>
        <a:p>
          <a:endParaRPr lang="en-US" sz="1100"/>
        </a:p>
        <a:p>
          <a:r>
            <a:rPr lang="en-US" sz="1000" i="1"/>
            <a:t>This questionnaire asks about difficulties due to health conditions. Health conditions include diseases or</a:t>
          </a:r>
        </a:p>
        <a:p>
          <a:r>
            <a:rPr lang="en-US" sz="1000" i="1"/>
            <a:t>illnesses, other health problems that may be short or long lasting, injuries, mental or emotional problems,</a:t>
          </a:r>
        </a:p>
        <a:p>
          <a:r>
            <a:rPr lang="en-US" sz="1000" i="1"/>
            <a:t>and problems with alcohol or drugs.</a:t>
          </a:r>
        </a:p>
        <a:p>
          <a:endParaRPr lang="en-US" sz="1100"/>
        </a:p>
        <a:p>
          <a:r>
            <a:rPr lang="en-US" sz="1200"/>
            <a:t>Think back over the past 30 days and answer these questions, thinking about how much difficulty you</a:t>
          </a:r>
        </a:p>
        <a:p>
          <a:r>
            <a:rPr lang="en-US" sz="1200"/>
            <a:t>had doing the following activities. For each question, please circle only one response.</a:t>
          </a:r>
        </a:p>
        <a:p>
          <a:endParaRPr lang="en-US" sz="1100"/>
        </a:p>
        <a:p>
          <a:r>
            <a:rPr lang="en-US" sz="1200" b="1"/>
            <a:t>INSTRUCTIONS:  (click into the cell ) NONE = 1:  MILD = 2:  MODERATE =3:  SEVERE = 4:  EXTREME OR CANNOT DO = 5: </a:t>
          </a:r>
        </a:p>
        <a:p>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76200</xdr:rowOff>
    </xdr:from>
    <xdr:to>
      <xdr:col>8</xdr:col>
      <xdr:colOff>28575</xdr:colOff>
      <xdr:row>1</xdr:row>
      <xdr:rowOff>38099</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0" y="76200"/>
          <a:ext cx="7296150" cy="1885949"/>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WHODAS 2.0</a:t>
          </a:r>
          <a:endParaRPr lang="en-US">
            <a:effectLst/>
          </a:endParaRPr>
        </a:p>
        <a:p>
          <a:r>
            <a:rPr lang="en-US" sz="1100" b="1">
              <a:solidFill>
                <a:schemeClr val="dk1"/>
              </a:solidFill>
              <a:effectLst/>
              <a:latin typeface="+mn-lt"/>
              <a:ea typeface="+mn-ea"/>
              <a:cs typeface="+mn-cs"/>
            </a:rPr>
            <a:t>36-item version</a:t>
          </a:r>
          <a:endParaRPr lang="en-US">
            <a:effectLst/>
          </a:endParaRPr>
        </a:p>
        <a:p>
          <a:r>
            <a:rPr lang="en-US" sz="1100" i="1">
              <a:solidFill>
                <a:schemeClr val="dk1"/>
              </a:solidFill>
              <a:effectLst/>
              <a:latin typeface="+mn-lt"/>
              <a:ea typeface="+mn-ea"/>
              <a:cs typeface="+mn-cs"/>
            </a:rPr>
            <a:t>This questionnaire asks about difficulties due to health conditions. Health conditions include diseases or</a:t>
          </a:r>
          <a:endParaRPr lang="en-US">
            <a:effectLst/>
          </a:endParaRPr>
        </a:p>
        <a:p>
          <a:r>
            <a:rPr lang="en-US" sz="1100" i="1">
              <a:solidFill>
                <a:schemeClr val="dk1"/>
              </a:solidFill>
              <a:effectLst/>
              <a:latin typeface="+mn-lt"/>
              <a:ea typeface="+mn-ea"/>
              <a:cs typeface="+mn-cs"/>
            </a:rPr>
            <a:t>illnesses, other health problems that may be short or long lasting, injuries, mental or emotional problems,</a:t>
          </a:r>
          <a:endParaRPr lang="en-US">
            <a:effectLst/>
          </a:endParaRPr>
        </a:p>
        <a:p>
          <a:r>
            <a:rPr lang="en-US" sz="1100" i="1">
              <a:solidFill>
                <a:schemeClr val="dk1"/>
              </a:solidFill>
              <a:effectLst/>
              <a:latin typeface="+mn-lt"/>
              <a:ea typeface="+mn-ea"/>
              <a:cs typeface="+mn-cs"/>
            </a:rPr>
            <a:t>and problems with alcohol or drugs.</a:t>
          </a:r>
        </a:p>
        <a:p>
          <a:endParaRPr lang="en-US">
            <a:effectLst/>
          </a:endParaRPr>
        </a:p>
        <a:p>
          <a:r>
            <a:rPr lang="en-US" sz="1100">
              <a:solidFill>
                <a:schemeClr val="dk1"/>
              </a:solidFill>
              <a:effectLst/>
              <a:latin typeface="+mn-lt"/>
              <a:ea typeface="+mn-ea"/>
              <a:cs typeface="+mn-cs"/>
            </a:rPr>
            <a:t>Think back over the past 30 days and answer these questions, thinking about how much difficulty you</a:t>
          </a:r>
          <a:endParaRPr lang="en-US">
            <a:effectLst/>
          </a:endParaRPr>
        </a:p>
        <a:p>
          <a:r>
            <a:rPr lang="en-US" sz="1100">
              <a:solidFill>
                <a:schemeClr val="dk1"/>
              </a:solidFill>
              <a:effectLst/>
              <a:latin typeface="+mn-lt"/>
              <a:ea typeface="+mn-ea"/>
              <a:cs typeface="+mn-cs"/>
            </a:rPr>
            <a:t>had doing the following activities. For each question, please circle only one response.</a:t>
          </a:r>
        </a:p>
        <a:p>
          <a:endParaRPr lang="en-US">
            <a:effectLst/>
          </a:endParaRPr>
        </a:p>
        <a:p>
          <a:r>
            <a:rPr lang="en-US" sz="1100" b="1">
              <a:solidFill>
                <a:schemeClr val="dk1"/>
              </a:solidFill>
              <a:effectLst/>
              <a:latin typeface="+mn-lt"/>
              <a:ea typeface="+mn-ea"/>
              <a:cs typeface="+mn-cs"/>
            </a:rPr>
            <a:t>INSTRUCTIONS:  (click into the cell ) NONE = 1:  MILD = 2:  MODERATE =3:  SEVERE = 4:  EXTREME OR CANNOT DO = 5: </a:t>
          </a:r>
          <a:endParaRPr lang="en-US">
            <a:effectLst/>
          </a:endParaRPr>
        </a:p>
        <a:p>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xdr:colOff>
      <xdr:row>0</xdr:row>
      <xdr:rowOff>19050</xdr:rowOff>
    </xdr:from>
    <xdr:to>
      <xdr:col>8</xdr:col>
      <xdr:colOff>0</xdr:colOff>
      <xdr:row>0</xdr:row>
      <xdr:rowOff>2019300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28575" y="19050"/>
          <a:ext cx="7267575" cy="200025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WHODAS 2.0</a:t>
          </a:r>
          <a:endParaRPr lang="en-US">
            <a:effectLst/>
          </a:endParaRPr>
        </a:p>
        <a:p>
          <a:r>
            <a:rPr lang="en-US" sz="1100" b="1">
              <a:solidFill>
                <a:schemeClr val="dk1"/>
              </a:solidFill>
              <a:effectLst/>
              <a:latin typeface="+mn-lt"/>
              <a:ea typeface="+mn-ea"/>
              <a:cs typeface="+mn-cs"/>
            </a:rPr>
            <a:t>36-item version</a:t>
          </a:r>
          <a:endParaRPr lang="en-US">
            <a:effectLst/>
          </a:endParaRPr>
        </a:p>
        <a:p>
          <a:r>
            <a:rPr lang="en-US" sz="1100" i="1">
              <a:solidFill>
                <a:schemeClr val="dk1"/>
              </a:solidFill>
              <a:effectLst/>
              <a:latin typeface="+mn-lt"/>
              <a:ea typeface="+mn-ea"/>
              <a:cs typeface="+mn-cs"/>
            </a:rPr>
            <a:t>This questionnaire asks about difficulties due to health conditions. Health conditions include diseases or</a:t>
          </a:r>
          <a:endParaRPr lang="en-US">
            <a:effectLst/>
          </a:endParaRPr>
        </a:p>
        <a:p>
          <a:r>
            <a:rPr lang="en-US" sz="1100" i="1">
              <a:solidFill>
                <a:schemeClr val="dk1"/>
              </a:solidFill>
              <a:effectLst/>
              <a:latin typeface="+mn-lt"/>
              <a:ea typeface="+mn-ea"/>
              <a:cs typeface="+mn-cs"/>
            </a:rPr>
            <a:t>illnesses, other health problems that may be short or long lasting, injuries, mental or emotional problems,</a:t>
          </a:r>
          <a:endParaRPr lang="en-US">
            <a:effectLst/>
          </a:endParaRPr>
        </a:p>
        <a:p>
          <a:r>
            <a:rPr lang="en-US" sz="1100" i="1">
              <a:solidFill>
                <a:schemeClr val="dk1"/>
              </a:solidFill>
              <a:effectLst/>
              <a:latin typeface="+mn-lt"/>
              <a:ea typeface="+mn-ea"/>
              <a:cs typeface="+mn-cs"/>
            </a:rPr>
            <a:t>and problems with alcohol or drugs.</a:t>
          </a:r>
        </a:p>
        <a:p>
          <a:endParaRPr lang="en-US">
            <a:effectLst/>
          </a:endParaRPr>
        </a:p>
        <a:p>
          <a:r>
            <a:rPr lang="en-US" sz="1100">
              <a:solidFill>
                <a:schemeClr val="dk1"/>
              </a:solidFill>
              <a:effectLst/>
              <a:latin typeface="+mn-lt"/>
              <a:ea typeface="+mn-ea"/>
              <a:cs typeface="+mn-cs"/>
            </a:rPr>
            <a:t>Think back over the past 30 days and answer these questions, thinking about how much difficulty you</a:t>
          </a:r>
          <a:endParaRPr lang="en-US">
            <a:effectLst/>
          </a:endParaRPr>
        </a:p>
        <a:p>
          <a:r>
            <a:rPr lang="en-US" sz="1100">
              <a:solidFill>
                <a:schemeClr val="dk1"/>
              </a:solidFill>
              <a:effectLst/>
              <a:latin typeface="+mn-lt"/>
              <a:ea typeface="+mn-ea"/>
              <a:cs typeface="+mn-cs"/>
            </a:rPr>
            <a:t>had doing the following activities. For each question, please circle only one response.</a:t>
          </a:r>
        </a:p>
        <a:p>
          <a:endParaRPr lang="en-US">
            <a:effectLst/>
          </a:endParaRPr>
        </a:p>
        <a:p>
          <a:r>
            <a:rPr lang="en-US" sz="1100" b="1">
              <a:solidFill>
                <a:schemeClr val="dk1"/>
              </a:solidFill>
              <a:effectLst/>
              <a:latin typeface="+mn-lt"/>
              <a:ea typeface="+mn-ea"/>
              <a:cs typeface="+mn-cs"/>
            </a:rPr>
            <a:t>INSTRUCTIONS:  (click into the cell ) NONE = 1:  MILD = 2:  MODERATE =3:  SEVERE = 4:  EXTREME OR CANNOT DO = 5: </a:t>
          </a:r>
          <a:endParaRPr lang="en-US">
            <a:effectLst/>
          </a:endParaRPr>
        </a:p>
        <a:p>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28575</xdr:colOff>
      <xdr:row>0</xdr:row>
      <xdr:rowOff>19050</xdr:rowOff>
    </xdr:from>
    <xdr:to>
      <xdr:col>8</xdr:col>
      <xdr:colOff>0</xdr:colOff>
      <xdr:row>0</xdr:row>
      <xdr:rowOff>2190750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28575" y="19050"/>
          <a:ext cx="7277100" cy="21717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WHODAS 2.0</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36-item version</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prstClr val="black"/>
              </a:solidFill>
              <a:effectLst/>
              <a:uLnTx/>
              <a:uFillTx/>
              <a:latin typeface="+mn-lt"/>
              <a:ea typeface="+mn-ea"/>
              <a:cs typeface="+mn-cs"/>
            </a:rPr>
            <a:t>This questionnaire asks about difficulties due to health conditions. Health conditions include diseases or</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prstClr val="black"/>
              </a:solidFill>
              <a:effectLst/>
              <a:uLnTx/>
              <a:uFillTx/>
              <a:latin typeface="+mn-lt"/>
              <a:ea typeface="+mn-ea"/>
              <a:cs typeface="+mn-cs"/>
            </a:rPr>
            <a:t>illnesses, other health problems that may be short or long lasting, injuries, mental or emotional problems,</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prstClr val="black"/>
              </a:solidFill>
              <a:effectLst/>
              <a:uLnTx/>
              <a:uFillTx/>
              <a:latin typeface="+mn-lt"/>
              <a:ea typeface="+mn-ea"/>
              <a:cs typeface="+mn-cs"/>
            </a:rPr>
            <a:t>and problems with alcohol or drugs.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mn-lt"/>
              <a:ea typeface="+mn-ea"/>
              <a:cs typeface="+mn-cs"/>
            </a:rPr>
            <a:t>Think back over the past 30 days and answer these questions, thinking about how much difficulty you</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mn-lt"/>
              <a:ea typeface="+mn-ea"/>
              <a:cs typeface="+mn-cs"/>
            </a:rPr>
            <a:t>had doing the following activities. For each question, please circle only one response.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INSTRUCTIONS:  (click into the cell ) NONE = 1:  MILD = 2:  MODERATE =3:  SEVERE = 4:  EXTREME OR CANNOT DO = 5: </a:t>
          </a:r>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28575</xdr:rowOff>
    </xdr:from>
    <xdr:to>
      <xdr:col>7</xdr:col>
      <xdr:colOff>571501</xdr:colOff>
      <xdr:row>0</xdr:row>
      <xdr:rowOff>2038350</xdr:rowOff>
    </xdr:to>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0" y="28575"/>
          <a:ext cx="7258051" cy="200977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WHODAS 2.0</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36-item version</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prstClr val="black"/>
              </a:solidFill>
              <a:effectLst/>
              <a:uLnTx/>
              <a:uFillTx/>
              <a:latin typeface="+mn-lt"/>
              <a:ea typeface="+mn-ea"/>
              <a:cs typeface="+mn-cs"/>
            </a:rPr>
            <a:t>This questionnaire asks about difficulties due to health conditions. Health conditions include diseases or</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prstClr val="black"/>
              </a:solidFill>
              <a:effectLst/>
              <a:uLnTx/>
              <a:uFillTx/>
              <a:latin typeface="+mn-lt"/>
              <a:ea typeface="+mn-ea"/>
              <a:cs typeface="+mn-cs"/>
            </a:rPr>
            <a:t>illnesses, other health problems that may be short or long lasting, injuries, mental or emotional problems,</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prstClr val="black"/>
              </a:solidFill>
              <a:effectLst/>
              <a:uLnTx/>
              <a:uFillTx/>
              <a:latin typeface="+mn-lt"/>
              <a:ea typeface="+mn-ea"/>
              <a:cs typeface="+mn-cs"/>
            </a:rPr>
            <a:t>and problems with alcohol or drugs.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mn-lt"/>
              <a:ea typeface="+mn-ea"/>
              <a:cs typeface="+mn-cs"/>
            </a:rPr>
            <a:t>Think back over the past 30 days and answer these questions, thinking about how much difficulty you</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mn-lt"/>
              <a:ea typeface="+mn-ea"/>
              <a:cs typeface="+mn-cs"/>
            </a:rPr>
            <a:t>had doing the following activities. For each question, please circle only one response.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INSTRUCTIONS:  (click into the cell ) NONE = 1:  MILD = 2:  MODERATE =3:  SEVERE = 4:  EXTREME OR CANNOT DO = 5: </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47625</xdr:rowOff>
    </xdr:from>
    <xdr:to>
      <xdr:col>9</xdr:col>
      <xdr:colOff>0</xdr:colOff>
      <xdr:row>1</xdr:row>
      <xdr:rowOff>28575</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0" y="47625"/>
          <a:ext cx="7924800" cy="20574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WHODAS 2.0</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36-item version</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prstClr val="black"/>
              </a:solidFill>
              <a:effectLst/>
              <a:uLnTx/>
              <a:uFillTx/>
              <a:latin typeface="+mn-lt"/>
              <a:ea typeface="+mn-ea"/>
              <a:cs typeface="+mn-cs"/>
            </a:rPr>
            <a:t>This questionnaire asks about difficulties due to health conditions. Health conditions include diseases or</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prstClr val="black"/>
              </a:solidFill>
              <a:effectLst/>
              <a:uLnTx/>
              <a:uFillTx/>
              <a:latin typeface="+mn-lt"/>
              <a:ea typeface="+mn-ea"/>
              <a:cs typeface="+mn-cs"/>
            </a:rPr>
            <a:t>illnesses, other health problems that may be short or long lasting, injuries, mental or emotional problems,</a:t>
          </a: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prstClr val="black"/>
              </a:solidFill>
              <a:effectLst/>
              <a:uLnTx/>
              <a:uFillTx/>
              <a:latin typeface="+mn-lt"/>
              <a:ea typeface="+mn-ea"/>
              <a:cs typeface="+mn-cs"/>
            </a:rPr>
            <a:t>and problems with alcohol or drugs.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mn-lt"/>
              <a:ea typeface="+mn-ea"/>
              <a:cs typeface="+mn-cs"/>
            </a:rPr>
            <a:t>Think back over the past 30 days and answer these questions, thinking about how much difficulty you</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prstClr val="black"/>
              </a:solidFill>
              <a:effectLst/>
              <a:uLnTx/>
              <a:uFillTx/>
              <a:latin typeface="+mn-lt"/>
              <a:ea typeface="+mn-ea"/>
              <a:cs typeface="+mn-cs"/>
            </a:rPr>
            <a:t>had doing the following activities. For each question, please circle only one response.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prstClr val="black"/>
              </a:solidFill>
              <a:effectLst/>
              <a:uLnTx/>
              <a:uFillTx/>
              <a:latin typeface="+mn-lt"/>
              <a:ea typeface="+mn-ea"/>
              <a:cs typeface="+mn-cs"/>
            </a:rPr>
            <a:t>INSTRUCTIONS:  Record number of days __________ (just type in the number over the "Record number of days")</a:t>
          </a:r>
          <a:endParaRPr kumimoji="0" lang="en-US" sz="1100" b="0" i="0" u="none" strike="noStrike" kern="0" cap="none" spc="0" normalizeH="0" baseline="0" noProof="0">
            <a:ln>
              <a:noFill/>
            </a:ln>
            <a:solidFill>
              <a:prstClr val="black"/>
            </a:solidFill>
            <a:effectLst/>
            <a:uLnTx/>
            <a:uFillTx/>
            <a:latin typeface="+mn-lt"/>
            <a:ea typeface="+mn-ea"/>
            <a:cs typeface="+mn-cs"/>
          </a:endParaRPr>
        </a:p>
        <a:p>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I2:I7" totalsRowShown="0" headerRowDxfId="0">
  <autoFilter ref="I2:I7" xr:uid="{00000000-0009-0000-0100-000001000000}"/>
  <tableColumns count="1">
    <tableColumn id="1" xr3:uid="{00000000-0010-0000-0000-000001000000}" name="Scor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sheetPr>
  <dimension ref="A1:E11"/>
  <sheetViews>
    <sheetView tabSelected="1" workbookViewId="0">
      <selection activeCell="B3" sqref="B3"/>
    </sheetView>
  </sheetViews>
  <sheetFormatPr defaultRowHeight="14.5" x14ac:dyDescent="0.35"/>
  <cols>
    <col min="1" max="1" width="26.7265625" customWidth="1"/>
    <col min="2" max="2" width="55.7265625" customWidth="1"/>
    <col min="3" max="3" width="4.7265625" customWidth="1"/>
    <col min="4" max="4" width="62.453125" bestFit="1" customWidth="1"/>
    <col min="5" max="5" width="14.453125" customWidth="1"/>
  </cols>
  <sheetData>
    <row r="1" spans="1:5" ht="19" thickBot="1" x14ac:dyDescent="0.5">
      <c r="A1" s="45" t="s">
        <v>56</v>
      </c>
      <c r="B1" s="46"/>
      <c r="C1" s="46"/>
      <c r="D1" s="46"/>
      <c r="E1" s="47"/>
    </row>
    <row r="2" spans="1:5" ht="19" thickBot="1" x14ac:dyDescent="0.5">
      <c r="A2" s="43" t="s">
        <v>71</v>
      </c>
      <c r="B2" s="44"/>
      <c r="C2" s="43" t="s">
        <v>72</v>
      </c>
      <c r="D2" s="44"/>
      <c r="E2" s="30" t="s">
        <v>73</v>
      </c>
    </row>
    <row r="3" spans="1:5" x14ac:dyDescent="0.35">
      <c r="A3" s="25" t="s">
        <v>49</v>
      </c>
      <c r="B3" s="39"/>
      <c r="C3" s="27" t="s">
        <v>57</v>
      </c>
      <c r="D3" s="31" t="s">
        <v>59</v>
      </c>
      <c r="E3" s="35">
        <f>('Understanding and Communicating'!B9)</f>
        <v>0</v>
      </c>
    </row>
    <row r="4" spans="1:5" x14ac:dyDescent="0.35">
      <c r="A4" s="26" t="s">
        <v>55</v>
      </c>
      <c r="B4" s="40"/>
      <c r="C4" s="28" t="s">
        <v>58</v>
      </c>
      <c r="D4" s="32" t="s">
        <v>60</v>
      </c>
      <c r="E4" s="36">
        <f>'Getting Around'!B8</f>
        <v>0</v>
      </c>
    </row>
    <row r="5" spans="1:5" ht="24.75" customHeight="1" x14ac:dyDescent="0.35">
      <c r="A5" s="26" t="s">
        <v>50</v>
      </c>
      <c r="B5" s="41"/>
      <c r="C5" s="28" t="s">
        <v>61</v>
      </c>
      <c r="D5" s="32" t="s">
        <v>62</v>
      </c>
      <c r="E5" s="36">
        <f>'Self-Care'!B7</f>
        <v>0</v>
      </c>
    </row>
    <row r="6" spans="1:5" x14ac:dyDescent="0.35">
      <c r="A6" s="26" t="s">
        <v>51</v>
      </c>
      <c r="B6" s="40"/>
      <c r="C6" s="28" t="s">
        <v>63</v>
      </c>
      <c r="D6" s="32" t="s">
        <v>64</v>
      </c>
      <c r="E6" s="36">
        <f>'Getting Along with People'!B8</f>
        <v>0</v>
      </c>
    </row>
    <row r="7" spans="1:5" x14ac:dyDescent="0.35">
      <c r="A7" s="26" t="s">
        <v>52</v>
      </c>
      <c r="B7" s="40"/>
      <c r="C7" s="28" t="s">
        <v>67</v>
      </c>
      <c r="D7" s="32" t="s">
        <v>75</v>
      </c>
      <c r="E7" s="36">
        <f>'Life Activities'!B11</f>
        <v>0</v>
      </c>
    </row>
    <row r="8" spans="1:5" x14ac:dyDescent="0.35">
      <c r="A8" s="22"/>
      <c r="B8" s="21"/>
      <c r="C8" s="29" t="s">
        <v>68</v>
      </c>
      <c r="D8" s="32" t="s">
        <v>74</v>
      </c>
      <c r="E8" s="36">
        <f>'Life Activities'!B12</f>
        <v>0</v>
      </c>
    </row>
    <row r="9" spans="1:5" ht="15" thickBot="1" x14ac:dyDescent="0.4">
      <c r="A9" s="22"/>
      <c r="B9" s="21"/>
      <c r="C9" s="21" t="s">
        <v>69</v>
      </c>
      <c r="D9" s="33" t="s">
        <v>70</v>
      </c>
      <c r="E9" s="37">
        <f>'Participation in Society'!B11</f>
        <v>0</v>
      </c>
    </row>
    <row r="10" spans="1:5" ht="31.5" thickBot="1" x14ac:dyDescent="0.4">
      <c r="A10" s="22"/>
      <c r="B10" s="21"/>
      <c r="C10" s="21"/>
      <c r="D10" s="34" t="s">
        <v>76</v>
      </c>
      <c r="E10" s="38">
        <f>'Participation in Society'!B12</f>
        <v>0</v>
      </c>
    </row>
    <row r="11" spans="1:5" ht="31.5" thickBot="1" x14ac:dyDescent="0.4">
      <c r="A11" s="23"/>
      <c r="B11" s="24"/>
      <c r="C11" s="24"/>
      <c r="D11" s="34" t="s">
        <v>77</v>
      </c>
      <c r="E11" s="38">
        <f>'Participation in Society'!B13</f>
        <v>0</v>
      </c>
    </row>
  </sheetData>
  <sheetProtection sheet="1" objects="1" scenarios="1" selectLockedCells="1"/>
  <mergeCells count="3">
    <mergeCell ref="A2:B2"/>
    <mergeCell ref="C2:D2"/>
    <mergeCell ref="A1:E1"/>
  </mergeCells>
  <pageMargins left="0.7" right="0.7" top="0.75" bottom="0.75" header="0.3" footer="0.3"/>
  <pageSetup orientation="portrait" r:id="rId1"/>
  <drawing r:id="rId2"/>
  <legacyDrawing r:id="rId3"/>
  <controls>
    <mc:AlternateContent xmlns:mc="http://schemas.openxmlformats.org/markup-compatibility/2006">
      <mc:Choice Requires="x14">
        <control shapeId="8197" r:id="rId4" name="DTPicker1">
          <controlPr defaultSize="0" autoLine="0" autoPict="0" r:id="rId5">
            <anchor moveWithCells="1">
              <from>
                <xdr:col>1</xdr:col>
                <xdr:colOff>0</xdr:colOff>
                <xdr:row>3</xdr:row>
                <xdr:rowOff>184150</xdr:rowOff>
              </from>
              <to>
                <xdr:col>1</xdr:col>
                <xdr:colOff>984250</xdr:colOff>
                <xdr:row>4</xdr:row>
                <xdr:rowOff>304800</xdr:rowOff>
              </to>
            </anchor>
          </controlPr>
        </control>
      </mc:Choice>
      <mc:Fallback>
        <control shapeId="8197" r:id="rId4" name="DTPicker1"/>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578C9FD4-8A4E-4396-AE35-ED66ABF40980}">
          <x14:formula1>
            <xm:f>'Participation in Society'!$C$30:$C$32</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79998168889431442"/>
  </sheetPr>
  <dimension ref="A1:I9"/>
  <sheetViews>
    <sheetView zoomScaleNormal="100" workbookViewId="0">
      <selection activeCell="B3" sqref="B3"/>
    </sheetView>
  </sheetViews>
  <sheetFormatPr defaultRowHeight="14.5" x14ac:dyDescent="0.35"/>
  <cols>
    <col min="1" max="1" width="33" bestFit="1" customWidth="1"/>
    <col min="2" max="2" width="28.7265625" customWidth="1"/>
    <col min="3" max="3" width="26.54296875" style="15" hidden="1" customWidth="1"/>
    <col min="4" max="4" width="35.26953125" customWidth="1"/>
    <col min="5" max="5" width="31" customWidth="1"/>
    <col min="6" max="6" width="26.54296875" customWidth="1"/>
    <col min="9" max="9" width="24.54296875" hidden="1" customWidth="1"/>
  </cols>
  <sheetData>
    <row r="1" spans="1:9" ht="192" customHeight="1" x14ac:dyDescent="0.35"/>
    <row r="2" spans="1:9" s="1" customFormat="1" ht="40.5" customHeight="1" x14ac:dyDescent="0.35">
      <c r="A2" s="42" t="s">
        <v>6</v>
      </c>
      <c r="B2" s="42" t="s">
        <v>8</v>
      </c>
      <c r="C2" s="16"/>
      <c r="I2" s="1" t="s">
        <v>7</v>
      </c>
    </row>
    <row r="3" spans="1:9" ht="33.75" customHeight="1" x14ac:dyDescent="0.35">
      <c r="A3" s="7" t="s">
        <v>0</v>
      </c>
      <c r="B3" s="18"/>
      <c r="C3" s="15" t="b">
        <f>IF(B3=1,0,IF(B3=2,1,IF(B3=3,2,IF(B3=4,3,IF(B3=5,4)))))</f>
        <v>0</v>
      </c>
      <c r="I3">
        <v>1</v>
      </c>
    </row>
    <row r="4" spans="1:9" x14ac:dyDescent="0.35">
      <c r="A4" s="8" t="s">
        <v>1</v>
      </c>
      <c r="B4" s="18"/>
      <c r="C4" s="15" t="b">
        <f>IF(B4=1,0,IF(B4=2,1,IF(B4=3,2,IF(B4=4,3,IF(B4=5,4)))))</f>
        <v>0</v>
      </c>
      <c r="D4" s="9"/>
      <c r="I4">
        <v>2</v>
      </c>
    </row>
    <row r="5" spans="1:9" ht="49.5" customHeight="1" x14ac:dyDescent="0.35">
      <c r="A5" s="8" t="s">
        <v>2</v>
      </c>
      <c r="B5" s="18"/>
      <c r="C5" s="15" t="b">
        <f>IF(B5=1,0,IF(B5=2,1,IF(B5=3,2,IF(B5=4,3,IF(B5=5,4)))))</f>
        <v>0</v>
      </c>
      <c r="I5">
        <v>3</v>
      </c>
    </row>
    <row r="6" spans="1:9" ht="39.75" customHeight="1" x14ac:dyDescent="0.35">
      <c r="A6" s="8" t="s">
        <v>3</v>
      </c>
      <c r="B6" s="18"/>
      <c r="C6" s="15" t="b">
        <f>IF(B6=1,0,IF(B6=2,1,IF(B6=3,2,IF(B6=4,3,IF(B6=5,4)))))</f>
        <v>0</v>
      </c>
      <c r="I6">
        <v>4</v>
      </c>
    </row>
    <row r="7" spans="1:9" ht="34.5" customHeight="1" x14ac:dyDescent="0.35">
      <c r="A7" s="8" t="s">
        <v>4</v>
      </c>
      <c r="B7" s="18"/>
      <c r="C7" s="15" t="b">
        <f>IF(B7=1,0,IF(B7=2,1,IF(B7=3,1,IF(B7=4,2,IF(B7=5,2)))))</f>
        <v>0</v>
      </c>
      <c r="I7">
        <v>5</v>
      </c>
    </row>
    <row r="8" spans="1:9" ht="29" x14ac:dyDescent="0.35">
      <c r="A8" s="8" t="s">
        <v>5</v>
      </c>
      <c r="B8" s="18"/>
      <c r="C8" s="15" t="b">
        <f>IF(B8=1,0,IF(B8=2,1,IF(B8=3,1,IF(B8=4,2,IF(B8=5,2)))))</f>
        <v>0</v>
      </c>
    </row>
    <row r="9" spans="1:9" ht="29" x14ac:dyDescent="0.35">
      <c r="A9" s="2" t="s">
        <v>46</v>
      </c>
      <c r="B9" s="6" cm="1">
        <f t="array" ref="B9">(SUM(C3:C8/20))</f>
        <v>0</v>
      </c>
    </row>
  </sheetData>
  <sheetProtection selectLockedCells="1"/>
  <dataValidations count="1">
    <dataValidation type="list" allowBlank="1" showInputMessage="1" showErrorMessage="1" sqref="B3:B8" xr:uid="{00000000-0002-0000-0100-000000000000}">
      <formula1>Score</formula1>
    </dataValidation>
  </dataValidations>
  <pageMargins left="0.7" right="0.7" top="0.75" bottom="0.75" header="0.3" footer="0.3"/>
  <pageSetup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79998168889431442"/>
  </sheetPr>
  <dimension ref="A1:C8"/>
  <sheetViews>
    <sheetView zoomScaleNormal="100" workbookViewId="0">
      <selection activeCell="B7" sqref="B7"/>
    </sheetView>
  </sheetViews>
  <sheetFormatPr defaultRowHeight="14.5" x14ac:dyDescent="0.35"/>
  <cols>
    <col min="1" max="1" width="37.1796875" customWidth="1"/>
    <col min="2" max="2" width="27" customWidth="1"/>
    <col min="3" max="3" width="27.54296875" hidden="1" customWidth="1"/>
    <col min="4" max="5" width="27.54296875" customWidth="1"/>
    <col min="6" max="6" width="27.81640625" customWidth="1"/>
  </cols>
  <sheetData>
    <row r="1" spans="1:3" ht="165.75" customHeight="1" x14ac:dyDescent="0.35"/>
    <row r="2" spans="1:3" ht="35.25" customHeight="1" x14ac:dyDescent="0.35">
      <c r="A2" s="3" t="s">
        <v>6</v>
      </c>
      <c r="B2" s="3" t="s">
        <v>14</v>
      </c>
    </row>
    <row r="3" spans="1:3" ht="29" x14ac:dyDescent="0.35">
      <c r="A3" s="10" t="s">
        <v>9</v>
      </c>
      <c r="B3" s="17"/>
      <c r="C3" t="b">
        <f>IF(B3=1,0,IF(B3=2,1,IF(B3=3,2,IF(B3=4,3,IF(B3=5,4)))))</f>
        <v>0</v>
      </c>
    </row>
    <row r="4" spans="1:3" ht="36" customHeight="1" x14ac:dyDescent="0.35">
      <c r="A4" s="11" t="s">
        <v>10</v>
      </c>
      <c r="B4" s="19"/>
      <c r="C4" t="b">
        <f>IF(B4=1,0,IF(B4=2,1,IF(B4=3,1,IF(B4=4,2,IF(B4=5,2)))))</f>
        <v>0</v>
      </c>
    </row>
    <row r="5" spans="1:3" ht="39.75" customHeight="1" x14ac:dyDescent="0.35">
      <c r="A5" s="11" t="s">
        <v>11</v>
      </c>
      <c r="B5" s="19"/>
      <c r="C5" t="b">
        <f>IF(B5=1,0,IF(B5=2,1,IF(B5=3,1,IF(B5=4,2,IF(B5=5,2)))))</f>
        <v>0</v>
      </c>
    </row>
    <row r="6" spans="1:3" ht="27.75" customHeight="1" x14ac:dyDescent="0.35">
      <c r="A6" s="11" t="s">
        <v>13</v>
      </c>
      <c r="B6" s="19"/>
      <c r="C6" t="b">
        <f>IF(B6=1,0,IF(B6=2,1,IF(B6=3,2,IF(B6=4,3,IF(B6=5,4)))))</f>
        <v>0</v>
      </c>
    </row>
    <row r="7" spans="1:3" ht="45" customHeight="1" x14ac:dyDescent="0.35">
      <c r="A7" s="11" t="s">
        <v>12</v>
      </c>
      <c r="B7" s="19"/>
      <c r="C7" t="b">
        <f>IF(B7=1,0,IF(B7=2,1,IF(B7=3,2,IF(B7=4,3,IF(B7=5,4)))))</f>
        <v>0</v>
      </c>
    </row>
    <row r="8" spans="1:3" x14ac:dyDescent="0.35">
      <c r="A8" s="2" t="s">
        <v>45</v>
      </c>
      <c r="B8" s="6">
        <f>(SUM(C3:C7)/16)</f>
        <v>0</v>
      </c>
    </row>
  </sheetData>
  <sheetProtection sheet="1" objects="1" scenarios="1" selectLockedCells="1"/>
  <dataValidations count="1">
    <dataValidation type="list" allowBlank="1" showInputMessage="1" showErrorMessage="1" sqref="B3:B7" xr:uid="{00000000-0002-0000-0200-000000000000}">
      <formula1>Score</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79998168889431442"/>
  </sheetPr>
  <dimension ref="A1:C27"/>
  <sheetViews>
    <sheetView workbookViewId="0">
      <selection activeCell="B6" sqref="B6"/>
    </sheetView>
  </sheetViews>
  <sheetFormatPr defaultRowHeight="14.5" x14ac:dyDescent="0.35"/>
  <cols>
    <col min="1" max="1" width="26.54296875" customWidth="1"/>
    <col min="2" max="2" width="27.54296875" customWidth="1"/>
    <col min="3" max="3" width="0" hidden="1" customWidth="1"/>
  </cols>
  <sheetData>
    <row r="1" spans="1:3" ht="162.75" customHeight="1" x14ac:dyDescent="0.35"/>
    <row r="2" spans="1:3" ht="45.75" customHeight="1" x14ac:dyDescent="0.35">
      <c r="A2" s="3" t="s">
        <v>6</v>
      </c>
      <c r="B2" s="3" t="s">
        <v>14</v>
      </c>
    </row>
    <row r="3" spans="1:3" ht="33" customHeight="1" x14ac:dyDescent="0.35">
      <c r="A3" s="12" t="s">
        <v>15</v>
      </c>
      <c r="B3" s="17"/>
      <c r="C3" t="b">
        <f>IF(B3=1,0,IF(B3=2,1,IF(B3=3,1,IF(B3=4,2,IF(B3=5,2)))))</f>
        <v>0</v>
      </c>
    </row>
    <row r="4" spans="1:3" ht="33" customHeight="1" x14ac:dyDescent="0.35">
      <c r="A4" s="13" t="s">
        <v>16</v>
      </c>
      <c r="B4" s="19"/>
      <c r="C4" t="b">
        <f>IF(B4=1,0,IF(B4=2,1,IF(B4=3,2,IF(B4=4,3,IF(B4=5,4)))))</f>
        <v>0</v>
      </c>
    </row>
    <row r="5" spans="1:3" ht="31.5" customHeight="1" x14ac:dyDescent="0.35">
      <c r="A5" s="13" t="s">
        <v>17</v>
      </c>
      <c r="B5" s="19"/>
      <c r="C5" t="b">
        <f>IF(B5=1,0,IF(B5=2,1,IF(B5=3,1,IF(B5=4,2,IF(B5=5,2)))))</f>
        <v>0</v>
      </c>
    </row>
    <row r="6" spans="1:3" ht="48.75" customHeight="1" x14ac:dyDescent="0.35">
      <c r="A6" s="11" t="s">
        <v>18</v>
      </c>
      <c r="B6" s="19"/>
      <c r="C6" t="b">
        <f>IF(B6=1,0,IF(B6=2,1,IF(B6=3,1,IF(B6=4,2,IF(B6=5,2)))))</f>
        <v>0</v>
      </c>
    </row>
    <row r="7" spans="1:3" ht="33.75" customHeight="1" x14ac:dyDescent="0.35">
      <c r="A7" s="2" t="s">
        <v>45</v>
      </c>
      <c r="B7" s="6">
        <f>(SUM(C3:C6)/10)</f>
        <v>0</v>
      </c>
    </row>
    <row r="8" spans="1:3" x14ac:dyDescent="0.35">
      <c r="A8" s="4"/>
      <c r="B8" s="4"/>
    </row>
    <row r="9" spans="1:3" x14ac:dyDescent="0.35">
      <c r="A9" s="4"/>
      <c r="B9" s="4"/>
    </row>
    <row r="10" spans="1:3" x14ac:dyDescent="0.35">
      <c r="A10" s="4"/>
      <c r="B10" s="4"/>
    </row>
    <row r="11" spans="1:3" x14ac:dyDescent="0.35">
      <c r="A11" s="4"/>
      <c r="B11" s="4"/>
    </row>
    <row r="12" spans="1:3" x14ac:dyDescent="0.35">
      <c r="A12" s="4"/>
      <c r="B12" s="4"/>
    </row>
    <row r="13" spans="1:3" x14ac:dyDescent="0.35">
      <c r="A13" s="4"/>
      <c r="B13" s="4"/>
    </row>
    <row r="14" spans="1:3" x14ac:dyDescent="0.35">
      <c r="B14" s="4"/>
    </row>
    <row r="15" spans="1:3" x14ac:dyDescent="0.35">
      <c r="B15" s="4"/>
    </row>
    <row r="16" spans="1:3" x14ac:dyDescent="0.35">
      <c r="B16" s="4"/>
    </row>
    <row r="17" spans="2:2" x14ac:dyDescent="0.35">
      <c r="B17" s="4"/>
    </row>
    <row r="18" spans="2:2" x14ac:dyDescent="0.35">
      <c r="B18" s="4"/>
    </row>
    <row r="19" spans="2:2" x14ac:dyDescent="0.35">
      <c r="B19" s="4"/>
    </row>
    <row r="20" spans="2:2" x14ac:dyDescent="0.35">
      <c r="B20" s="4"/>
    </row>
    <row r="21" spans="2:2" x14ac:dyDescent="0.35">
      <c r="B21" s="4"/>
    </row>
    <row r="22" spans="2:2" x14ac:dyDescent="0.35">
      <c r="B22" s="4"/>
    </row>
    <row r="23" spans="2:2" x14ac:dyDescent="0.35">
      <c r="B23" s="4"/>
    </row>
    <row r="24" spans="2:2" x14ac:dyDescent="0.35">
      <c r="B24" s="4"/>
    </row>
    <row r="25" spans="2:2" x14ac:dyDescent="0.35">
      <c r="B25" s="4"/>
    </row>
    <row r="26" spans="2:2" x14ac:dyDescent="0.35">
      <c r="B26" s="4"/>
    </row>
    <row r="27" spans="2:2" x14ac:dyDescent="0.35">
      <c r="B27" s="4"/>
    </row>
  </sheetData>
  <sheetProtection sheet="1" objects="1" scenarios="1" selectLockedCells="1"/>
  <dataValidations count="1">
    <dataValidation type="list" allowBlank="1" showInputMessage="1" showErrorMessage="1" sqref="B3:B6" xr:uid="{00000000-0002-0000-0300-000000000000}">
      <formula1>Score</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79998168889431442"/>
  </sheetPr>
  <dimension ref="A1:C8"/>
  <sheetViews>
    <sheetView workbookViewId="0">
      <selection activeCell="B7" sqref="B7"/>
    </sheetView>
  </sheetViews>
  <sheetFormatPr defaultRowHeight="14.5" x14ac:dyDescent="0.35"/>
  <cols>
    <col min="1" max="1" width="37.7265625" customWidth="1"/>
    <col min="2" max="2" width="26.81640625" customWidth="1"/>
    <col min="3" max="3" width="0" hidden="1" customWidth="1"/>
  </cols>
  <sheetData>
    <row r="1" spans="1:3" ht="160.5" customHeight="1" x14ac:dyDescent="0.35"/>
    <row r="2" spans="1:3" ht="32.25" customHeight="1" x14ac:dyDescent="0.35">
      <c r="A2" s="3" t="s">
        <v>6</v>
      </c>
      <c r="B2" s="3" t="s">
        <v>14</v>
      </c>
    </row>
    <row r="3" spans="1:3" ht="32.25" customHeight="1" x14ac:dyDescent="0.35">
      <c r="A3" s="10" t="s">
        <v>19</v>
      </c>
      <c r="B3" s="17"/>
      <c r="C3" t="b">
        <f>IF(B3=1,0,IF(B3=2,1,IF(B3=3,1,IF(B3=4,2,IF(B3=5,2)))))</f>
        <v>0</v>
      </c>
    </row>
    <row r="4" spans="1:3" ht="33.75" customHeight="1" x14ac:dyDescent="0.35">
      <c r="A4" s="11" t="s">
        <v>20</v>
      </c>
      <c r="B4" s="19"/>
      <c r="C4" t="b">
        <f>IF(B4=1,0,IF(B4=2,1,IF(B4=3,1,IF(B4=4,2,IF(B4=5,2)))))</f>
        <v>0</v>
      </c>
    </row>
    <row r="5" spans="1:3" ht="33.75" customHeight="1" x14ac:dyDescent="0.35">
      <c r="A5" s="11" t="s">
        <v>21</v>
      </c>
      <c r="B5" s="19"/>
      <c r="C5" t="b">
        <f>IF(B5=1,0,IF(B5=2,1,IF(B5=3,1,IF(B5=4,2,IF(B5=5,2)))))</f>
        <v>0</v>
      </c>
    </row>
    <row r="6" spans="1:3" ht="33" customHeight="1" x14ac:dyDescent="0.35">
      <c r="A6" s="11" t="s">
        <v>22</v>
      </c>
      <c r="B6" s="19"/>
      <c r="C6" t="b">
        <f>IF(B6=1,0,IF(B6=2,1,IF(B6=3,2,IF(B6=4,3,IF(B6=5,4)))))</f>
        <v>0</v>
      </c>
    </row>
    <row r="7" spans="1:3" ht="28.5" customHeight="1" x14ac:dyDescent="0.35">
      <c r="A7" s="11" t="s">
        <v>23</v>
      </c>
      <c r="B7" s="19"/>
      <c r="C7" t="b">
        <f>IF(B7=1,0,IF(B7=2,1,IF(B7=3,1,IF(B7=4,2,IF(B7=5,2)))))</f>
        <v>0</v>
      </c>
    </row>
    <row r="8" spans="1:3" x14ac:dyDescent="0.35">
      <c r="A8" s="2" t="s">
        <v>45</v>
      </c>
      <c r="B8" s="6">
        <f>(SUM(C3:C7)/12)</f>
        <v>0</v>
      </c>
    </row>
  </sheetData>
  <sheetProtection sheet="1" objects="1" scenarios="1" selectLockedCells="1"/>
  <dataValidations count="1">
    <dataValidation type="list" allowBlank="1" showInputMessage="1" showErrorMessage="1" sqref="B3:B7" xr:uid="{00000000-0002-0000-0400-000000000000}">
      <formula1>Score</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sheetPr>
  <dimension ref="A1:C12"/>
  <sheetViews>
    <sheetView workbookViewId="0">
      <selection activeCell="B3" sqref="B3"/>
    </sheetView>
  </sheetViews>
  <sheetFormatPr defaultRowHeight="14.5" x14ac:dyDescent="0.35"/>
  <cols>
    <col min="1" max="1" width="44.453125" customWidth="1"/>
    <col min="2" max="2" width="27.453125" customWidth="1"/>
    <col min="3" max="3" width="0" hidden="1" customWidth="1"/>
  </cols>
  <sheetData>
    <row r="1" spans="1:3" ht="174.75" customHeight="1" x14ac:dyDescent="0.35"/>
    <row r="2" spans="1:3" ht="45.75" customHeight="1" x14ac:dyDescent="0.35">
      <c r="A2" s="3" t="s">
        <v>6</v>
      </c>
      <c r="B2" s="3" t="s">
        <v>14</v>
      </c>
    </row>
    <row r="3" spans="1:3" x14ac:dyDescent="0.35">
      <c r="A3" s="10" t="s">
        <v>24</v>
      </c>
      <c r="B3" s="17"/>
      <c r="C3" t="b">
        <f>IF(B3=1,0,IF(B3=2,1,IF(B3=3,1,IF(B3=4,2,IF(B3=5,2)))))</f>
        <v>0</v>
      </c>
    </row>
    <row r="4" spans="1:3" ht="45.75" customHeight="1" x14ac:dyDescent="0.35">
      <c r="A4" s="11" t="s">
        <v>25</v>
      </c>
      <c r="B4" s="19"/>
      <c r="C4" t="b">
        <f>IF(B4=1,0,IF(B4=2,1,IF(B4=3,1,IF(B4=4,2,IF(B4=5,2)))))</f>
        <v>0</v>
      </c>
    </row>
    <row r="5" spans="1:3" ht="45" customHeight="1" x14ac:dyDescent="0.35">
      <c r="A5" s="11" t="s">
        <v>26</v>
      </c>
      <c r="B5" s="19"/>
      <c r="C5" t="b">
        <f>IF(B5=1,0,IF(B5=2,1,IF(B5=3,2,IF(B5=4,3,IF(B5=5,4)))))</f>
        <v>0</v>
      </c>
    </row>
    <row r="6" spans="1:3" ht="45.75" customHeight="1" x14ac:dyDescent="0.35">
      <c r="A6" s="11" t="s">
        <v>27</v>
      </c>
      <c r="B6" s="19"/>
      <c r="C6" t="b">
        <f>IF(B6=1,0,IF(B6=2,1,IF(B6=3,1,IF(B6=4,2,IF(B6=5,2)))))</f>
        <v>0</v>
      </c>
    </row>
    <row r="7" spans="1:3" x14ac:dyDescent="0.35">
      <c r="A7" s="11" t="s">
        <v>28</v>
      </c>
      <c r="B7" s="19"/>
      <c r="C7" t="b">
        <f>IF(B7=1,0,IF(B7=2,1,IF(B7=3,1,IF(B7=4,2,IF(B7=5,2)))))</f>
        <v>0</v>
      </c>
    </row>
    <row r="8" spans="1:3" x14ac:dyDescent="0.35">
      <c r="A8" s="11" t="s">
        <v>29</v>
      </c>
      <c r="B8" s="19"/>
      <c r="C8" t="b">
        <f>IF(B8=1,0,IF(B8=2,1,IF(B8=3,2,IF(B8=4,3,IF(B8=5,4)))))</f>
        <v>0</v>
      </c>
    </row>
    <row r="9" spans="1:3" x14ac:dyDescent="0.35">
      <c r="A9" s="11" t="s">
        <v>30</v>
      </c>
      <c r="B9" s="19"/>
      <c r="C9" t="b">
        <f>IF(B9=1,0,IF(B9=2,1,IF(B9=3,2,IF(B9=4,3,IF(B9=5,4)))))</f>
        <v>0</v>
      </c>
    </row>
    <row r="10" spans="1:3" x14ac:dyDescent="0.35">
      <c r="A10" s="11" t="s">
        <v>31</v>
      </c>
      <c r="B10" s="19"/>
      <c r="C10" t="b">
        <f>IF(B10=1,0,IF(B10=2,1,IF(B10=3,2,IF(B10=4,3,IF(B10=5,4)))))</f>
        <v>0</v>
      </c>
    </row>
    <row r="11" spans="1:3" x14ac:dyDescent="0.35">
      <c r="A11" s="2" t="s">
        <v>65</v>
      </c>
      <c r="B11" s="6">
        <f>SUM(C3:C6)/10</f>
        <v>0</v>
      </c>
    </row>
    <row r="12" spans="1:3" x14ac:dyDescent="0.35">
      <c r="A12" s="2" t="s">
        <v>66</v>
      </c>
      <c r="B12" s="14">
        <f>SUM(C3:C10)/24</f>
        <v>0</v>
      </c>
    </row>
  </sheetData>
  <sheetProtection sheet="1" objects="1" scenarios="1" selectLockedCells="1"/>
  <dataValidations count="1">
    <dataValidation type="list" allowBlank="1" showInputMessage="1" showErrorMessage="1" sqref="B3:B10" xr:uid="{00000000-0002-0000-0500-000000000000}">
      <formula1>Score</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79998168889431442"/>
  </sheetPr>
  <dimension ref="A1:C31"/>
  <sheetViews>
    <sheetView topLeftCell="A7" workbookViewId="0">
      <selection activeCell="B9" sqref="B9"/>
    </sheetView>
  </sheetViews>
  <sheetFormatPr defaultRowHeight="14.5" x14ac:dyDescent="0.35"/>
  <cols>
    <col min="1" max="1" width="52.7265625" customWidth="1"/>
    <col min="2" max="2" width="27.453125" customWidth="1"/>
    <col min="3" max="3" width="9.1796875" hidden="1" customWidth="1"/>
  </cols>
  <sheetData>
    <row r="1" spans="1:3" ht="161.25" customHeight="1" x14ac:dyDescent="0.35"/>
    <row r="2" spans="1:3" ht="45.75" customHeight="1" x14ac:dyDescent="0.35">
      <c r="A2" s="3" t="s">
        <v>6</v>
      </c>
      <c r="B2" s="3" t="s">
        <v>14</v>
      </c>
    </row>
    <row r="3" spans="1:3" ht="43.5" x14ac:dyDescent="0.35">
      <c r="A3" s="10" t="s">
        <v>32</v>
      </c>
      <c r="B3" s="17"/>
      <c r="C3" t="b">
        <f>IF(B3=1,0,IF(B3=2,1,IF(B3=3,1,IF(B3=4,2,IF(B3=5,2)))))</f>
        <v>0</v>
      </c>
    </row>
    <row r="4" spans="1:3" ht="67.5" customHeight="1" x14ac:dyDescent="0.35">
      <c r="A4" s="11" t="s">
        <v>33</v>
      </c>
      <c r="B4" s="19"/>
      <c r="C4" t="b">
        <f>IF(B4=1,0,IF(B4=2,1,IF(B4=3,2,IF(B4=4,3,IF(B4=5,4)))))</f>
        <v>0</v>
      </c>
    </row>
    <row r="5" spans="1:3" ht="29" x14ac:dyDescent="0.35">
      <c r="A5" s="11" t="s">
        <v>34</v>
      </c>
      <c r="B5" s="19"/>
      <c r="C5" t="b">
        <f>IF(B5=1,0,IF(B5=2,1,IF(B5=3,1,IF(B5=4,2,IF(B5=5,2)))))</f>
        <v>0</v>
      </c>
    </row>
    <row r="6" spans="1:3" ht="57.75" customHeight="1" x14ac:dyDescent="0.35">
      <c r="A6" s="11" t="s">
        <v>35</v>
      </c>
      <c r="B6" s="19"/>
      <c r="C6" t="b">
        <f>IF(B6=1,0,IF(B6=2,1,IF(B6=3,2,IF(B6=4,3,IF(B6=5,4)))))</f>
        <v>0</v>
      </c>
    </row>
    <row r="7" spans="1:3" ht="46.5" customHeight="1" x14ac:dyDescent="0.35">
      <c r="A7" s="11" t="s">
        <v>36</v>
      </c>
      <c r="B7" s="19"/>
      <c r="C7" t="b">
        <f>IF(B7=1,0,IF(B7=2,1,IF(B7=3,2,IF(B7=4,3,IF(B7=5,4)))))</f>
        <v>0</v>
      </c>
    </row>
    <row r="8" spans="1:3" ht="60.75" customHeight="1" x14ac:dyDescent="0.35">
      <c r="A8" s="11" t="s">
        <v>37</v>
      </c>
      <c r="B8" s="19"/>
      <c r="C8" t="b">
        <f>IF(B8=1,0,IF(B8=2,1,IF(B8=3,1,IF(B8=4,2,IF(B8=5,2)))))</f>
        <v>0</v>
      </c>
    </row>
    <row r="9" spans="1:3" ht="66" customHeight="1" x14ac:dyDescent="0.35">
      <c r="A9" s="11" t="s">
        <v>38</v>
      </c>
      <c r="B9" s="19"/>
      <c r="C9" t="b">
        <f>IF(B9=1,0,IF(B9=2,1,IF(B9=3,2,IF(B9=4,3,IF(B9=5,4)))))</f>
        <v>0</v>
      </c>
    </row>
    <row r="10" spans="1:3" ht="29" x14ac:dyDescent="0.35">
      <c r="A10" s="11" t="s">
        <v>39</v>
      </c>
      <c r="B10" s="19"/>
      <c r="C10" t="b">
        <f>IF(B10=1,0,IF(B10=2,1,IF(B10=3,1,IF(B10=4,2,IF(B10=5,2)))))</f>
        <v>0</v>
      </c>
    </row>
    <row r="11" spans="1:3" x14ac:dyDescent="0.35">
      <c r="A11" s="2" t="s">
        <v>46</v>
      </c>
      <c r="B11" s="6">
        <f>SUM(C3:C10)/24</f>
        <v>0</v>
      </c>
    </row>
    <row r="12" spans="1:3" ht="31" x14ac:dyDescent="0.35">
      <c r="A12" s="5" t="s">
        <v>47</v>
      </c>
      <c r="B12" s="6">
        <f>SUM('Understanding and Communicating'!B9+'Getting Around'!B8+'Self-Care'!B7+'Getting Along with People'!B8+'Life Activities'!B11+'Participation in Society'!B11)/6</f>
        <v>0</v>
      </c>
    </row>
    <row r="13" spans="1:3" ht="31" x14ac:dyDescent="0.35">
      <c r="A13" s="5" t="s">
        <v>48</v>
      </c>
      <c r="B13" s="6">
        <f>SUM('Understanding and Communicating'!B9+'Getting Around'!B8+'Self-Care'!B7+'Getting Along with People'!B8+'Life Activities'!B12+'Participation in Society'!B11)/6</f>
        <v>0</v>
      </c>
    </row>
    <row r="30" spans="3:3" x14ac:dyDescent="0.35">
      <c r="C30" t="s">
        <v>53</v>
      </c>
    </row>
    <row r="31" spans="3:3" x14ac:dyDescent="0.35">
      <c r="C31" t="s">
        <v>54</v>
      </c>
    </row>
  </sheetData>
  <sheetProtection sheet="1" objects="1" scenarios="1" selectLockedCells="1"/>
  <dataValidations count="1">
    <dataValidation type="list" allowBlank="1" showInputMessage="1" showErrorMessage="1" sqref="B3:B10" xr:uid="{00000000-0002-0000-0600-000000000000}">
      <formula1>Score</formula1>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5"/>
  <sheetViews>
    <sheetView workbookViewId="0">
      <selection activeCell="B3" sqref="B3"/>
    </sheetView>
  </sheetViews>
  <sheetFormatPr defaultRowHeight="14.5" x14ac:dyDescent="0.35"/>
  <cols>
    <col min="1" max="1" width="52.453125" customWidth="1"/>
    <col min="2" max="2" width="36.7265625" customWidth="1"/>
  </cols>
  <sheetData>
    <row r="1" spans="1:2" ht="163.5" customHeight="1" x14ac:dyDescent="0.35"/>
    <row r="2" spans="1:2" ht="45.75" customHeight="1" x14ac:dyDescent="0.35">
      <c r="A2" s="3" t="s">
        <v>6</v>
      </c>
      <c r="B2" s="3" t="s">
        <v>42</v>
      </c>
    </row>
    <row r="3" spans="1:2" ht="44.25" customHeight="1" x14ac:dyDescent="0.35">
      <c r="A3" s="2" t="s">
        <v>40</v>
      </c>
      <c r="B3" s="20" t="s">
        <v>41</v>
      </c>
    </row>
    <row r="4" spans="1:2" ht="48" customHeight="1" x14ac:dyDescent="0.35">
      <c r="A4" s="2" t="s">
        <v>43</v>
      </c>
      <c r="B4" s="20" t="s">
        <v>41</v>
      </c>
    </row>
    <row r="5" spans="1:2" ht="81.75" customHeight="1" x14ac:dyDescent="0.35">
      <c r="A5" s="2" t="s">
        <v>44</v>
      </c>
      <c r="B5" s="20" t="s">
        <v>41</v>
      </c>
    </row>
  </sheetData>
  <sheetProtection selectLockedCells="1"/>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55659C2B9395458018880B469EB1DB" ma:contentTypeVersion="11" ma:contentTypeDescription="Create a new document." ma:contentTypeScope="" ma:versionID="f713eb91a6ff82226d34e7ec3237ad6d">
  <xsd:schema xmlns:xsd="http://www.w3.org/2001/XMLSchema" xmlns:xs="http://www.w3.org/2001/XMLSchema" xmlns:p="http://schemas.microsoft.com/office/2006/metadata/properties" xmlns:ns2="da766425-94d1-43d6-acec-7bdf8b0cc625" xmlns:ns3="9f37c495-a8f2-4970-a71f-08050f15a5aa" targetNamespace="http://schemas.microsoft.com/office/2006/metadata/properties" ma:root="true" ma:fieldsID="434afa012042f607c60dbef0df5ab52c" ns2:_="" ns3:_="">
    <xsd:import namespace="da766425-94d1-43d6-acec-7bdf8b0cc625"/>
    <xsd:import namespace="9f37c495-a8f2-4970-a71f-08050f15a5aa"/>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766425-94d1-43d6-acec-7bdf8b0cc6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f37c495-a8f2-4970-a71f-08050f15a5aa"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99FD570-82AD-4BE8-A96A-843BBA0A1E82}"/>
</file>

<file path=customXml/itemProps2.xml><?xml version="1.0" encoding="utf-8"?>
<ds:datastoreItem xmlns:ds="http://schemas.openxmlformats.org/officeDocument/2006/customXml" ds:itemID="{B538E12E-4680-4E30-9A83-2B2D34A99226}"/>
</file>

<file path=customXml/itemProps3.xml><?xml version="1.0" encoding="utf-8"?>
<ds:datastoreItem xmlns:ds="http://schemas.openxmlformats.org/officeDocument/2006/customXml" ds:itemID="{2E13EF93-9AD5-4C32-A86B-7841DBCC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Summary (Translate to SFN 741)</vt:lpstr>
      <vt:lpstr>Understanding and Communicating</vt:lpstr>
      <vt:lpstr>Getting Around</vt:lpstr>
      <vt:lpstr>Self-Care</vt:lpstr>
      <vt:lpstr>Getting Along with People</vt:lpstr>
      <vt:lpstr>Life Activities</vt:lpstr>
      <vt:lpstr>Participation in Society</vt:lpstr>
      <vt:lpstr>Summary</vt:lpstr>
      <vt:lpstr>Score</vt:lpstr>
    </vt:vector>
  </TitlesOfParts>
  <Company>NDDHS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Sprague, Jeffery D.</dc:creator>
  <cp:lastModifiedBy>Pearson, Dawn R.</cp:lastModifiedBy>
  <dcterms:created xsi:type="dcterms:W3CDTF">2017-05-24T14:01:44Z</dcterms:created>
  <dcterms:modified xsi:type="dcterms:W3CDTF">2021-02-27T00:06:15Z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0x010100FF55659C2B9395458018880B469EB1DB</vt:lpwstr>
  </property>
</Properties>
</file>